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8"/>
  </bookViews>
  <sheets>
    <sheet name="2016-2017" sheetId="1" r:id="rId1"/>
    <sheet name="лето 2017" sheetId="2" r:id="rId2"/>
    <sheet name="2017-2018" sheetId="3" r:id="rId3"/>
    <sheet name="лето 2018" sheetId="4" r:id="rId4"/>
    <sheet name="2018-2019" sheetId="5" r:id="rId5"/>
    <sheet name="10 274;4 500" sheetId="6" r:id="rId6"/>
    <sheet name="лето 2019 + 6000+68" sheetId="9" r:id="rId7"/>
    <sheet name="2019-2020" sheetId="10" r:id="rId8"/>
    <sheet name="лето 2020" sheetId="11" r:id="rId9"/>
  </sheets>
  <calcPr calcId="162913"/>
</workbook>
</file>

<file path=xl/calcChain.xml><?xml version="1.0" encoding="utf-8"?>
<calcChain xmlns="http://schemas.openxmlformats.org/spreadsheetml/2006/main">
  <c r="N46" i="11" l="1"/>
  <c r="N41" i="11"/>
  <c r="K41" i="11"/>
  <c r="G41" i="11"/>
  <c r="C41" i="11"/>
  <c r="K39" i="11" l="1"/>
  <c r="G39" i="11"/>
  <c r="C39" i="11"/>
  <c r="M39" i="11" s="1"/>
  <c r="G31" i="11"/>
  <c r="C31" i="11"/>
  <c r="M31" i="11" s="1"/>
  <c r="K21" i="11"/>
  <c r="G21" i="11"/>
  <c r="C21" i="11"/>
  <c r="M21" i="11" s="1"/>
  <c r="G13" i="11"/>
  <c r="C13" i="11"/>
  <c r="M13" i="11" l="1"/>
  <c r="L41" i="11"/>
  <c r="C113" i="10"/>
  <c r="G113" i="10"/>
  <c r="K113" i="10"/>
  <c r="O113" i="10"/>
  <c r="S113" i="10"/>
  <c r="W113" i="10" l="1"/>
  <c r="Y114" i="10" s="1"/>
  <c r="J59" i="9" l="1"/>
  <c r="G59" i="9"/>
  <c r="D59" i="9"/>
  <c r="I10" i="6"/>
  <c r="F10" i="6"/>
  <c r="C10" i="6"/>
  <c r="I61" i="9" l="1"/>
  <c r="I64" i="9" s="1"/>
  <c r="H12" i="6"/>
  <c r="S53" i="5"/>
  <c r="O53" i="5"/>
  <c r="K53" i="5"/>
  <c r="G53" i="5"/>
  <c r="C53" i="5" l="1"/>
  <c r="V53" i="5" l="1"/>
  <c r="O37" i="4"/>
  <c r="G12" i="4" l="1"/>
  <c r="K36" i="4"/>
  <c r="C38" i="4" l="1"/>
  <c r="C44" i="3" l="1"/>
  <c r="F44" i="3" l="1"/>
  <c r="I44" i="3"/>
  <c r="L44" i="3"/>
  <c r="N44" i="3" l="1"/>
  <c r="C55" i="2" l="1"/>
  <c r="O48" i="1" l="1"/>
  <c r="L48" i="1" l="1"/>
  <c r="I48" i="1"/>
  <c r="F48" i="1"/>
  <c r="C48" i="1"/>
  <c r="Q48" i="1" l="1"/>
</calcChain>
</file>

<file path=xl/sharedStrings.xml><?xml version="1.0" encoding="utf-8"?>
<sst xmlns="http://schemas.openxmlformats.org/spreadsheetml/2006/main" count="1135" uniqueCount="742">
  <si>
    <t>Благотворительные расходы на учащихся</t>
  </si>
  <si>
    <t>Хозяйственно-бытовые расходы</t>
  </si>
  <si>
    <t>письмо от 21.10.16</t>
  </si>
  <si>
    <t>ремонт копировального аппарата</t>
  </si>
  <si>
    <t>корм для рыб</t>
  </si>
  <si>
    <t>транспортные расходы</t>
  </si>
  <si>
    <t>оплата услуг связи Феникс</t>
  </si>
  <si>
    <t>оплата услуг связи МТС</t>
  </si>
  <si>
    <t>Оплата доставки книг (ГИА и ЕГЭ)</t>
  </si>
  <si>
    <t>Жидкое мыло</t>
  </si>
  <si>
    <t>Такси в обл. травмотологию</t>
  </si>
  <si>
    <t>Электрические лампы</t>
  </si>
  <si>
    <t>письмо от 25.11.16</t>
  </si>
  <si>
    <t>Комплектующие для аквариумов</t>
  </si>
  <si>
    <t>Приобретение имиджевой продукции (календари)</t>
  </si>
  <si>
    <t>Приобретение имиджевой продукции (значки)</t>
  </si>
  <si>
    <t>Замена батареек на компьютерах</t>
  </si>
  <si>
    <t>письмо от 02.11.16</t>
  </si>
  <si>
    <t>Полотенца, грабли, метлы</t>
  </si>
  <si>
    <t>Приобретение конфет, печенья для комиссии</t>
  </si>
  <si>
    <t>письмо от 16.12.16</t>
  </si>
  <si>
    <t>Игрушки-призы для "Дебюта 2016"</t>
  </si>
  <si>
    <t>Бумажные полотенца, мыло, порошок</t>
  </si>
  <si>
    <t>Приобретение ручки-замка</t>
  </si>
  <si>
    <t>Ремонт роутеров и модемов</t>
  </si>
  <si>
    <t>Приобретение выключателей</t>
  </si>
  <si>
    <t>Расходы на ремонт и комплектующие (техники, оборудования, мебели  и т.д)</t>
  </si>
  <si>
    <t>Приобретение батареек "Крона"</t>
  </si>
  <si>
    <t>Подарочные пакеты для значков</t>
  </si>
  <si>
    <t>Приобретение имиджевой продукции (доплата за значки)</t>
  </si>
  <si>
    <t xml:space="preserve">протокол №1 </t>
  </si>
  <si>
    <t>Конфеты на призы праздника Новый Год</t>
  </si>
  <si>
    <t>протокол №1</t>
  </si>
  <si>
    <t>Чай, кофе, конфеты для "Школы инноватики"</t>
  </si>
  <si>
    <t>Туалетная бумага</t>
  </si>
  <si>
    <t>Приобретение мела</t>
  </si>
  <si>
    <t>Оформление электронной подписки на методическую литературу</t>
  </si>
  <si>
    <t>оплата услуг электрика</t>
  </si>
  <si>
    <t>Камера видеонаблюдения и жесткий диск</t>
  </si>
  <si>
    <t>протокол №2</t>
  </si>
  <si>
    <t>Приобретение уголков, скотча, батареек</t>
  </si>
  <si>
    <t>Приобретение компьютерных шнуров</t>
  </si>
  <si>
    <r>
      <rPr>
        <sz val="10"/>
        <color theme="1"/>
        <rFont val="Calibri"/>
        <family val="2"/>
        <charset val="204"/>
        <scheme val="minor"/>
      </rPr>
      <t>Стройматериалы для музея ВОВ</t>
    </r>
    <r>
      <rPr>
        <sz val="8"/>
        <color theme="1"/>
        <rFont val="Calibri"/>
        <family val="2"/>
        <charset val="204"/>
        <scheme val="minor"/>
      </rPr>
      <t xml:space="preserve"> (работа исторического кружка)</t>
    </r>
  </si>
  <si>
    <t>Выполнение переплетных работ (передача док-ов в архив)</t>
  </si>
  <si>
    <t>протокол №3</t>
  </si>
  <si>
    <t>Профилактика принтера</t>
  </si>
  <si>
    <t>мотыль мороженый</t>
  </si>
  <si>
    <t>Приобретение журнала факультативов</t>
  </si>
  <si>
    <t>Призы для КВН</t>
  </si>
  <si>
    <t>Ремонт усилителя</t>
  </si>
  <si>
    <t>Цветы на возложение воинам-интернационалистам</t>
  </si>
  <si>
    <t xml:space="preserve">протокол №3 </t>
  </si>
  <si>
    <t>оплата услуг связи стационарный телефон и интернет</t>
  </si>
  <si>
    <t>Конфеты "Джек" (призы на урок посв. 23 февраля)</t>
  </si>
  <si>
    <t>мотыль</t>
  </si>
  <si>
    <t>Конфеты "Петушок" (для Масленицы)</t>
  </si>
  <si>
    <t>Розжигайка</t>
  </si>
  <si>
    <t>Шашки и доски (7 комплектов)</t>
  </si>
  <si>
    <t>Приобретение радиомикрофонов (2 шт.)</t>
  </si>
  <si>
    <t xml:space="preserve">Протокол №4 </t>
  </si>
  <si>
    <t>Бустилат (клей)</t>
  </si>
  <si>
    <t>протокол №4</t>
  </si>
  <si>
    <t>Гель для чистки унитаза, гель сантри</t>
  </si>
  <si>
    <t>Призы для конкурсов 07.03.17</t>
  </si>
  <si>
    <t>Крокусы на "Мисс Весна"</t>
  </si>
  <si>
    <t>Материнская плата</t>
  </si>
  <si>
    <t>Компьютерные мыши (4 шт.)</t>
  </si>
  <si>
    <t>проткол №4</t>
  </si>
  <si>
    <t>Хозтовары (квитанция №0-4575)</t>
  </si>
  <si>
    <t>Оплата доменного имени</t>
  </si>
  <si>
    <t>Конфеты на "Казацкие игры"</t>
  </si>
  <si>
    <t>Эмаль для пола шк. №95</t>
  </si>
  <si>
    <t>протокол №5</t>
  </si>
  <si>
    <t>Представительские расходы</t>
  </si>
  <si>
    <t>письмо от 07.10.16</t>
  </si>
  <si>
    <t>Жесткий диск, оперативная память</t>
  </si>
  <si>
    <t>письмо от07.10.16</t>
  </si>
  <si>
    <t>Ключи для индивидуальных ячеек</t>
  </si>
  <si>
    <t>(организ-ия подвоза огнетушителей)</t>
  </si>
  <si>
    <t>Оплата услуг связи</t>
  </si>
  <si>
    <t>письмо от 27.09.16</t>
  </si>
  <si>
    <t>Поощрение тех. сотрудников за подготовку лицея</t>
  </si>
  <si>
    <t>к новому учебному году</t>
  </si>
  <si>
    <t xml:space="preserve">протокол №5 </t>
  </si>
  <si>
    <t xml:space="preserve">Ремонт принтера Samsung ML-2015 </t>
  </si>
  <si>
    <t>проездной на март</t>
  </si>
  <si>
    <t>Гофра, селикон</t>
  </si>
  <si>
    <t>доставка запчастей для телевизора</t>
  </si>
  <si>
    <t>Ватман А4 (35 шт.)</t>
  </si>
  <si>
    <t>Батарейки, лампы накаливания</t>
  </si>
  <si>
    <t>Конфеты "Джек" (предметный КВН)</t>
  </si>
  <si>
    <t>Ремонт телевизора (каб. 308)</t>
  </si>
  <si>
    <t>проезд в Ясиноватую</t>
  </si>
  <si>
    <t>Доставка в лицей компьютера и монитора</t>
  </si>
  <si>
    <t>Приобретение компьютера и монитора</t>
  </si>
  <si>
    <t>Приобретение книги для библиотеки "Имею честь</t>
  </si>
  <si>
    <t>быть жителем Донбасса"</t>
  </si>
  <si>
    <t>протокол №6</t>
  </si>
  <si>
    <t>Транспортные расходы: проездной на апрель</t>
  </si>
  <si>
    <t>оплата городского телефона</t>
  </si>
  <si>
    <t xml:space="preserve">протокол №6 </t>
  </si>
  <si>
    <t>Полиграфические услуги (плакаты на выборы самоуправления)</t>
  </si>
  <si>
    <t>Вывоз листвы</t>
  </si>
  <si>
    <t>протокол №7</t>
  </si>
  <si>
    <t>Премии учащимся</t>
  </si>
  <si>
    <t>Канцелярские товары на подарки "Парад Звезд"</t>
  </si>
  <si>
    <t>Плакаты</t>
  </si>
  <si>
    <t>чернила для цветного принтера</t>
  </si>
  <si>
    <t>Протокол № 7</t>
  </si>
  <si>
    <t>туалетная бумага</t>
  </si>
  <si>
    <t>Призы для "детского дня" леденцы чупа-чупс</t>
  </si>
  <si>
    <t>Конфеты для "Дебюта 2016"(+ пакеты на 142,00р.)</t>
  </si>
  <si>
    <t>Проектор</t>
  </si>
  <si>
    <t>Лампа на проектор</t>
  </si>
  <si>
    <t>Оплата за материалы отопление</t>
  </si>
  <si>
    <t>Оплата за работу по замене системы отопления</t>
  </si>
  <si>
    <t>Расходы для музея ВОВ</t>
  </si>
  <si>
    <t>Профилактика и заправка принтера EPSON</t>
  </si>
  <si>
    <t>Кофе,чай на "Праздник прощания с детством"</t>
  </si>
  <si>
    <t xml:space="preserve">Приобретение книг донецкой писательницы </t>
  </si>
  <si>
    <t>Лианы Мусатовой</t>
  </si>
  <si>
    <t>Оригинальные чернила для EPSON T 6642</t>
  </si>
  <si>
    <t>Ремонт картриджа принтера SAMSUNG ML 2015</t>
  </si>
  <si>
    <t>Сахар на "Праздник прощания с детством"</t>
  </si>
  <si>
    <t>Оплата за телефон 294-00-55</t>
  </si>
  <si>
    <t>Конфеты на "Праздник прощания с детством"</t>
  </si>
  <si>
    <t>Печенье,конфеты на "Праздник прощания с детством"</t>
  </si>
  <si>
    <t>Проездной на май</t>
  </si>
  <si>
    <t>Шоколад детям на педсовет по выпуску 11х классов</t>
  </si>
  <si>
    <t>Флизелин малярный</t>
  </si>
  <si>
    <t>Пополнение счета "Феникс"</t>
  </si>
  <si>
    <t>Конфеты "Коровка"</t>
  </si>
  <si>
    <t>Контейнер "Epson" 3 шт.</t>
  </si>
  <si>
    <t>Бумага цветная для принтера</t>
  </si>
  <si>
    <t>Устранение аварии канализации</t>
  </si>
  <si>
    <t>Уголки для крепления сетки</t>
  </si>
  <si>
    <t>госрегистрация, банковский сбор</t>
  </si>
  <si>
    <t>Проездной за июнь</t>
  </si>
  <si>
    <t>Билеты на рэп-фестиваль</t>
  </si>
  <si>
    <t>Газ</t>
  </si>
  <si>
    <t>Запасные части на телевизор</t>
  </si>
  <si>
    <t>Замена лампы на проектор</t>
  </si>
  <si>
    <t xml:space="preserve">Переходники 6,3 угл. (2шт.) </t>
  </si>
  <si>
    <t>Кабель</t>
  </si>
  <si>
    <t>Жесткий диск (2 шт.)</t>
  </si>
  <si>
    <t>Доставка мебели</t>
  </si>
  <si>
    <t>Гусак хромированный</t>
  </si>
  <si>
    <t>Вода</t>
  </si>
  <si>
    <t>Подписка на "Вечерний Донецк" (2 экз.)</t>
  </si>
  <si>
    <t>Краска аэрозоль, эмаль желтая</t>
  </si>
  <si>
    <t>Проездной билет на июль</t>
  </si>
  <si>
    <t>Пополнение счета "МТС"</t>
  </si>
  <si>
    <t>Запчасти для арматуры сливного бочка</t>
  </si>
  <si>
    <t>Дюбель</t>
  </si>
  <si>
    <t>арматура для сливного бочка</t>
  </si>
  <si>
    <t>Оплата задолженности за телефон</t>
  </si>
  <si>
    <t>Корм для рыб</t>
  </si>
  <si>
    <t>Ящик металлический</t>
  </si>
  <si>
    <t>Оплата счета за телефон</t>
  </si>
  <si>
    <t xml:space="preserve">Приобретение акустических колонок </t>
  </si>
  <si>
    <t>и их доставка</t>
  </si>
  <si>
    <t>Личные дела, журнал для кружка</t>
  </si>
  <si>
    <t>Канцелярские товары</t>
  </si>
  <si>
    <t>Материальная помощь на лечение ученицы 11-Б класса</t>
  </si>
  <si>
    <t>Расходы за летний период</t>
  </si>
  <si>
    <t>Разъем VGA- LAN  для проектора в каб.№301</t>
  </si>
  <si>
    <t>Баннер</t>
  </si>
  <si>
    <t>Кабель VGA to VGA</t>
  </si>
  <si>
    <t>Флаг, флагшток, крепления</t>
  </si>
  <si>
    <t>Проездной на сентябрь</t>
  </si>
  <si>
    <t>Фланец, ножка</t>
  </si>
  <si>
    <t>Компенсация за бесплатные обеды</t>
  </si>
  <si>
    <t>Полотенца бумажные, туалетная бумага, мыло</t>
  </si>
  <si>
    <t>Переходник HDMI to JGA для каб.№301</t>
  </si>
  <si>
    <t>Внешняя USB карта звука для каб. №304</t>
  </si>
  <si>
    <t>ИТОГО</t>
  </si>
  <si>
    <t>Обложки для классных журналов</t>
  </si>
  <si>
    <t>Тонометр</t>
  </si>
  <si>
    <t>Шланг, штуцер</t>
  </si>
  <si>
    <t>Суперваучер (пополн.лицейского моб. Тел.)</t>
  </si>
  <si>
    <t>Поплавочный кран</t>
  </si>
  <si>
    <t>Лампа</t>
  </si>
  <si>
    <t>Стройматериалы для мед. кабинета</t>
  </si>
  <si>
    <t>Глазные капли</t>
  </si>
  <si>
    <t>Батарейки</t>
  </si>
  <si>
    <t>Штуцер, хомут</t>
  </si>
  <si>
    <t>Ремкомплект на унитаз</t>
  </si>
  <si>
    <t>Доводчики (2 шт.)</t>
  </si>
  <si>
    <t>оплата за ремонт мед. кабинета</t>
  </si>
  <si>
    <t>Покупка системного блока</t>
  </si>
  <si>
    <t>конфеты</t>
  </si>
  <si>
    <t>подарки учителям на "Дебют 2017"</t>
  </si>
  <si>
    <t>Винчестер для сервера</t>
  </si>
  <si>
    <t>ремонт телевизора</t>
  </si>
  <si>
    <t>Конфеты учащимся на "Дебют 2017"</t>
  </si>
  <si>
    <t>Подарки учащимся на "Дебют 2017"</t>
  </si>
  <si>
    <t>Проездной на октябрь</t>
  </si>
  <si>
    <t>Тетради для олимпиад</t>
  </si>
  <si>
    <t>Монеты (шоколад на открытие Спартакиады)</t>
  </si>
  <si>
    <t>Лампа для аквариума 2 шт.</t>
  </si>
  <si>
    <t>такси</t>
  </si>
  <si>
    <t>Батарейки DURACELL (4 шт.)</t>
  </si>
  <si>
    <t>новогодние украшения</t>
  </si>
  <si>
    <t>Сетка для настольноготениса</t>
  </si>
  <si>
    <t>Керамика для аквариума</t>
  </si>
  <si>
    <t>Значки</t>
  </si>
  <si>
    <t>билеты в "Хамелеон"</t>
  </si>
  <si>
    <t>телефон 294 00 55</t>
  </si>
  <si>
    <t>Календари</t>
  </si>
  <si>
    <t>распечатка</t>
  </si>
  <si>
    <t>Проездной на ноябрь</t>
  </si>
  <si>
    <t>билет в аквапарк</t>
  </si>
  <si>
    <t>бахилы</t>
  </si>
  <si>
    <t>подписка на "Донецк вечерний"</t>
  </si>
  <si>
    <t>карманные календари</t>
  </si>
  <si>
    <t xml:space="preserve">кранбукса </t>
  </si>
  <si>
    <t>освежитель для воздуха</t>
  </si>
  <si>
    <t>ремонт блоков питания  (трансформатор к блоку питания)</t>
  </si>
  <si>
    <t>разъёмы на компьютеры</t>
  </si>
  <si>
    <t>ваучер пополнения МТС</t>
  </si>
  <si>
    <t>оберточная бумага для декора</t>
  </si>
  <si>
    <t>ручка круглая</t>
  </si>
  <si>
    <t>Конфеты, печенье, кофе,чай (олимпиада по информатике)</t>
  </si>
  <si>
    <t>протокол№6</t>
  </si>
  <si>
    <t>Проездной на декабрь</t>
  </si>
  <si>
    <t>визитки</t>
  </si>
  <si>
    <t>обложки для журналов</t>
  </si>
  <si>
    <t>замок</t>
  </si>
  <si>
    <t>Канцелярия</t>
  </si>
  <si>
    <t>Часы ибатарейки</t>
  </si>
  <si>
    <t>конфеты Паркур карамель (призы на игру "Что?Где?Когда?"</t>
  </si>
  <si>
    <t>оплата проезда по служебным делам в январе</t>
  </si>
  <si>
    <t>стелаж СТФ металлический</t>
  </si>
  <si>
    <t>протокол№7</t>
  </si>
  <si>
    <t>розжиг костра</t>
  </si>
  <si>
    <t>Шоколад, конфеты (призы по истории)</t>
  </si>
  <si>
    <t>Конфеты "Петушок" (Масленица)</t>
  </si>
  <si>
    <t>Материальная помощь на лечение ученика 11-го класса</t>
  </si>
  <si>
    <t>соль экстра выварочная (для лабораторных работ)</t>
  </si>
  <si>
    <t>мензурки, пробирки (для лабораторных работ)</t>
  </si>
  <si>
    <t>Доменное имя+ хостинг 199+ 849</t>
  </si>
  <si>
    <t>проезд детей в музей ВОВ</t>
  </si>
  <si>
    <t>Шоколад (Масленица)</t>
  </si>
  <si>
    <t>Сладкие призы на Фестиваль учебных предметов</t>
  </si>
  <si>
    <t>Лампа люминисцентная (для аквариума)</t>
  </si>
  <si>
    <t>конфеты для тюльпанов (8 марта)</t>
  </si>
  <si>
    <t>бумага крепир</t>
  </si>
  <si>
    <t>конфеты Джек Великан (Казацкие игры)</t>
  </si>
  <si>
    <t>протокол №8</t>
  </si>
  <si>
    <t>Материальная помощь на лечение учащегося</t>
  </si>
  <si>
    <t>пополнение мобильного лицейского телефона</t>
  </si>
  <si>
    <t>Воздушные шары</t>
  </si>
  <si>
    <t>медальки (Казацкие игры)</t>
  </si>
  <si>
    <t>салфетки</t>
  </si>
  <si>
    <t>Флаг, полотенца, туалетная бумага, батарейки</t>
  </si>
  <si>
    <t>ремонт компьютерных блоков питания и копировального</t>
  </si>
  <si>
    <t xml:space="preserve"> аппарата 850+980 </t>
  </si>
  <si>
    <t xml:space="preserve">контейнеры Epson (2 шт.) 460 грн.* 2,2 </t>
  </si>
  <si>
    <t>Лимоны 18 шт.</t>
  </si>
  <si>
    <t>Красная ткань на пилотки</t>
  </si>
  <si>
    <t>фрукты на новый год</t>
  </si>
  <si>
    <t>Прокат костюма на новый год (медведя)</t>
  </si>
  <si>
    <t>протокол №9</t>
  </si>
  <si>
    <t>Премии на "Парад Звезд"</t>
  </si>
  <si>
    <t>конверты для премий</t>
  </si>
  <si>
    <t>из них 4 000,00 руб. подарены лицею в прошлом году.</t>
  </si>
  <si>
    <t>протокол №10</t>
  </si>
  <si>
    <t>Канцелярия "Парад звезд"</t>
  </si>
  <si>
    <t>Ткань на наряды на последний звонок</t>
  </si>
  <si>
    <t>Такси на доставку канцелярии</t>
  </si>
  <si>
    <t>ПЕРЕДАЧА СРЕДСТВ ЛИЦЕЮ</t>
  </si>
  <si>
    <t>Расходы за  период 02.05.2018г. - 30.06.2018г.</t>
  </si>
  <si>
    <t xml:space="preserve">ватман 100 лист А4 </t>
  </si>
  <si>
    <t>наклейка (флаг ДНР на центральный стенд)</t>
  </si>
  <si>
    <t xml:space="preserve">телекоммуникационные услуги 294 00 55 </t>
  </si>
  <si>
    <t xml:space="preserve">букет сирени (день Победы) </t>
  </si>
  <si>
    <t xml:space="preserve">ремонт принтера Canon BP - 810 </t>
  </si>
  <si>
    <t xml:space="preserve">заправка катриджей Canon ЕP - 27 </t>
  </si>
  <si>
    <t xml:space="preserve">заправка катриджей Canon Е - 16 </t>
  </si>
  <si>
    <t>лента</t>
  </si>
  <si>
    <t xml:space="preserve">кондитерские изделия (приз 11-Б класс) </t>
  </si>
  <si>
    <t xml:space="preserve">пирожные (приз 11-Б класс) </t>
  </si>
  <si>
    <t xml:space="preserve">заправка картриджа </t>
  </si>
  <si>
    <t xml:space="preserve">заправка  и восстановление картриджа </t>
  </si>
  <si>
    <t xml:space="preserve">конверт С4 40 шт. </t>
  </si>
  <si>
    <t xml:space="preserve">конфеты, печенье (на 25.05.2018г.) </t>
  </si>
  <si>
    <t xml:space="preserve">запись фонограммы </t>
  </si>
  <si>
    <t>флаг</t>
  </si>
  <si>
    <t xml:space="preserve">гелиевые шары </t>
  </si>
  <si>
    <t xml:space="preserve">пластырь, перекись, аммиак </t>
  </si>
  <si>
    <t xml:space="preserve">печенье, чай, кофе, сахар (на 25.05.2018г.) </t>
  </si>
  <si>
    <t xml:space="preserve">вода, чай, кофе (на 25.05.2018г.) </t>
  </si>
  <si>
    <t xml:space="preserve">вода, сок (на 25.05.2018г.) </t>
  </si>
  <si>
    <t xml:space="preserve">фотография </t>
  </si>
  <si>
    <t xml:space="preserve">покос травы, вывоз веток </t>
  </si>
  <si>
    <t>альбомы</t>
  </si>
  <si>
    <t>пакет</t>
  </si>
  <si>
    <t xml:space="preserve">подписка на "Донецк вечерний" </t>
  </si>
  <si>
    <t xml:space="preserve">пополнение мобильного счета </t>
  </si>
  <si>
    <t>файлы</t>
  </si>
  <si>
    <t>шоколад для дошкольников, выступающих</t>
  </si>
  <si>
    <t xml:space="preserve"> на торжественном педсовете </t>
  </si>
  <si>
    <t>Установка двери по технике пожарной безопасности</t>
  </si>
  <si>
    <t xml:space="preserve">планка на лудку (3 шт.) </t>
  </si>
  <si>
    <t xml:space="preserve">замок врезной в сборе </t>
  </si>
  <si>
    <t xml:space="preserve">навес дверной (комплект) </t>
  </si>
  <si>
    <t xml:space="preserve">дверная коробка </t>
  </si>
  <si>
    <t>обналичка</t>
  </si>
  <si>
    <t>пена техническая</t>
  </si>
  <si>
    <t>гвозди</t>
  </si>
  <si>
    <t xml:space="preserve">оплата за установку двери, </t>
  </si>
  <si>
    <t xml:space="preserve">расходы на бензин за доставку материалов </t>
  </si>
  <si>
    <t>ИТОГО:</t>
  </si>
  <si>
    <t>Ремонт пола и змена покрытия пола</t>
  </si>
  <si>
    <t xml:space="preserve">покрытие для пола (51,6 кв. м.) </t>
  </si>
  <si>
    <t xml:space="preserve">плинтус (12 шт.) </t>
  </si>
  <si>
    <t xml:space="preserve">соединения (5 шт.) </t>
  </si>
  <si>
    <t xml:space="preserve">заглушка (2 шт.) </t>
  </si>
  <si>
    <t xml:space="preserve">угол внутренний (5 шт.) </t>
  </si>
  <si>
    <t xml:space="preserve">угол наружный (10 шт.) </t>
  </si>
  <si>
    <t xml:space="preserve">таз для смесей 40л. </t>
  </si>
  <si>
    <t xml:space="preserve">быстрый самовыравниватель пола 20 кг. (20 шт.) </t>
  </si>
  <si>
    <t xml:space="preserve">валик игольчатый </t>
  </si>
  <si>
    <t xml:space="preserve">клей жидкие гвозди экстрапрочный 4,5 кг </t>
  </si>
  <si>
    <t xml:space="preserve">грунтовка 10л. (2 шт.) </t>
  </si>
  <si>
    <t xml:space="preserve">пленка полиэтиленовая 100 мкм 3м*100м (15,5 м. п.) </t>
  </si>
  <si>
    <t xml:space="preserve">пленка полиэтиленовая 80 мкм 3м*100м (4,5 м. п.) </t>
  </si>
  <si>
    <t>доставка</t>
  </si>
  <si>
    <t xml:space="preserve">дюбель для быстрого монтажа </t>
  </si>
  <si>
    <t xml:space="preserve">бур по бетону </t>
  </si>
  <si>
    <t xml:space="preserve">краска для стен и полов </t>
  </si>
  <si>
    <t>краситель</t>
  </si>
  <si>
    <t xml:space="preserve">алкидная эмаль </t>
  </si>
  <si>
    <t xml:space="preserve">уайт спирит (2 шт.) </t>
  </si>
  <si>
    <t xml:space="preserve">валик малярный </t>
  </si>
  <si>
    <t>кисть плоская</t>
  </si>
  <si>
    <t>кисть круглая</t>
  </si>
  <si>
    <t xml:space="preserve">кювета для валиков </t>
  </si>
  <si>
    <t xml:space="preserve">транспортные расходы </t>
  </si>
  <si>
    <t xml:space="preserve">оплата за работы по выравниванию пола </t>
  </si>
  <si>
    <t xml:space="preserve">и замене покрытия пола </t>
  </si>
  <si>
    <t xml:space="preserve">полотенца бумажные 72шт. </t>
  </si>
  <si>
    <t xml:space="preserve">бумага туалетная 120 шт. </t>
  </si>
  <si>
    <t xml:space="preserve">салфетка для уборки 5 шт. </t>
  </si>
  <si>
    <t xml:space="preserve">салфетка влаговпитывающая 5 шт. </t>
  </si>
  <si>
    <t xml:space="preserve">батарейки 16 шт. </t>
  </si>
  <si>
    <t xml:space="preserve">насадка для швабры 10 шт. </t>
  </si>
  <si>
    <t>стеллаж</t>
  </si>
  <si>
    <t xml:space="preserve">болты, гайки </t>
  </si>
  <si>
    <t xml:space="preserve">гофра на унитаз </t>
  </si>
  <si>
    <t xml:space="preserve">краска 2,7л  4 шт. </t>
  </si>
  <si>
    <t xml:space="preserve">мыло жидкое 5 шт. </t>
  </si>
  <si>
    <t xml:space="preserve">школьная доска </t>
  </si>
  <si>
    <t xml:space="preserve">бак для мусора 2 шт. </t>
  </si>
  <si>
    <t xml:space="preserve">техническое обслуживание  Canon FC - 220 </t>
  </si>
  <si>
    <t xml:space="preserve">заправка картриджей 2 шт. </t>
  </si>
  <si>
    <t xml:space="preserve">покупка ваты </t>
  </si>
  <si>
    <t xml:space="preserve">глазные капли, аммиак, этанол, перекись водорода </t>
  </si>
  <si>
    <t xml:space="preserve">лоперамид 2 шт. </t>
  </si>
  <si>
    <t xml:space="preserve">Вода 1,5л. 2 шт. </t>
  </si>
  <si>
    <t xml:space="preserve">карточка пополнение "Феникс" </t>
  </si>
  <si>
    <t xml:space="preserve">канцелярские товары </t>
  </si>
  <si>
    <t xml:space="preserve">хомут 40 шт. </t>
  </si>
  <si>
    <t xml:space="preserve">лампы 5 шт. </t>
  </si>
  <si>
    <t xml:space="preserve">комплект плакатов </t>
  </si>
  <si>
    <t xml:space="preserve">плакаты, приглашения </t>
  </si>
  <si>
    <t xml:space="preserve">учебник русского языка7 класс </t>
  </si>
  <si>
    <t xml:space="preserve">печать фото </t>
  </si>
  <si>
    <t>плакат</t>
  </si>
  <si>
    <t>карточка пополнение "Феникс" 2 шт.</t>
  </si>
  <si>
    <t>Расходы за  период 01.07.2018г. - 31.08.2018г.</t>
  </si>
  <si>
    <t>Период</t>
  </si>
  <si>
    <t>выделенная сумма</t>
  </si>
  <si>
    <t>расход</t>
  </si>
  <si>
    <t>остаток</t>
  </si>
  <si>
    <t>июль - август</t>
  </si>
  <si>
    <t>май - июнь</t>
  </si>
  <si>
    <t>Общий итог</t>
  </si>
  <si>
    <t>Расходы на ремонт и комплектующие ( мебели,сантехники  и т.д)</t>
  </si>
  <si>
    <t>Расходы на ремонт и комплектующие оргтехники</t>
  </si>
  <si>
    <t xml:space="preserve">обложки на классные журналы </t>
  </si>
  <si>
    <t xml:space="preserve">изготовление баннера </t>
  </si>
  <si>
    <t xml:space="preserve">личные дела </t>
  </si>
  <si>
    <t xml:space="preserve">заправка картриджа Сапоп 712 </t>
  </si>
  <si>
    <t xml:space="preserve">ремонт принтера HPLJ 1010 </t>
  </si>
  <si>
    <t xml:space="preserve">плёнка самоклеющаяся </t>
  </si>
  <si>
    <t xml:space="preserve">цветная бумага для принтера </t>
  </si>
  <si>
    <t>Общая сумма</t>
  </si>
  <si>
    <t>заправка картриджа Сапоп Е-16</t>
  </si>
  <si>
    <t xml:space="preserve">заправка картриджа  HPQ2612A </t>
  </si>
  <si>
    <t xml:space="preserve">волан в тубусе </t>
  </si>
  <si>
    <t>мармелад</t>
  </si>
  <si>
    <t>подписка на "Донецк вечерний</t>
  </si>
  <si>
    <t>канцелярия</t>
  </si>
  <si>
    <t>маркеры</t>
  </si>
  <si>
    <t>мегафон</t>
  </si>
  <si>
    <t xml:space="preserve">звуковая карта для компьютера </t>
  </si>
  <si>
    <t xml:space="preserve">мониторы кабинет № 313 </t>
  </si>
  <si>
    <t xml:space="preserve">и учительская </t>
  </si>
  <si>
    <t xml:space="preserve">телефон 2940055 </t>
  </si>
  <si>
    <t xml:space="preserve">заправка картриджа HPQ2612A </t>
  </si>
  <si>
    <t xml:space="preserve">аккумуляторы для фотоаппарата </t>
  </si>
  <si>
    <t xml:space="preserve">пополнение счёта "Феникс" </t>
  </si>
  <si>
    <t xml:space="preserve">восстановление картриджа </t>
  </si>
  <si>
    <t>заправка картриджей (700+400)</t>
  </si>
  <si>
    <t xml:space="preserve">штуцер, хомут </t>
  </si>
  <si>
    <t>клипс</t>
  </si>
  <si>
    <t>журналы, календарь</t>
  </si>
  <si>
    <t>конфеты (открытие спартакиады)</t>
  </si>
  <si>
    <t>Лампа лон 95 Вт 10 шт.</t>
  </si>
  <si>
    <t>Полотенце бумажное 80 шт.</t>
  </si>
  <si>
    <t>Бумага туалетная 37 шт.</t>
  </si>
  <si>
    <t>игрушки "Дебют 2018"</t>
  </si>
  <si>
    <t>конфеты "Дебют 2018"</t>
  </si>
  <si>
    <t>учителя призенты "Дебют 2018"</t>
  </si>
  <si>
    <t>теннисные мячи</t>
  </si>
  <si>
    <t xml:space="preserve">материнская плата для компьютера в каб.№308 </t>
  </si>
  <si>
    <t xml:space="preserve">ремонт и заправка принтера </t>
  </si>
  <si>
    <t xml:space="preserve">краска для цветного принтера </t>
  </si>
  <si>
    <t xml:space="preserve">заправка картриджей для принтеров </t>
  </si>
  <si>
    <t>заправка катриджа</t>
  </si>
  <si>
    <t>лампочка Свеча</t>
  </si>
  <si>
    <t>лампочки</t>
  </si>
  <si>
    <t>стержень</t>
  </si>
  <si>
    <t xml:space="preserve">тетради </t>
  </si>
  <si>
    <t xml:space="preserve">плёнка самоклеющаяся ООО "Галактика" </t>
  </si>
  <si>
    <t xml:space="preserve">новогодняя мишура ООО "Галактика" </t>
  </si>
  <si>
    <t xml:space="preserve">системный блок в кабинет № 310 </t>
  </si>
  <si>
    <t xml:space="preserve">видеокарта для компьютера в кабинет № 308 </t>
  </si>
  <si>
    <t xml:space="preserve">бумага для принтера </t>
  </si>
  <si>
    <t xml:space="preserve">канцелярия (бейдж, папка, клей, корректор) </t>
  </si>
  <si>
    <t>снежки</t>
  </si>
  <si>
    <t xml:space="preserve">маркеры для пластиковой доски </t>
  </si>
  <si>
    <t>кабель</t>
  </si>
  <si>
    <t xml:space="preserve">ремонт Canon FC220 </t>
  </si>
  <si>
    <t xml:space="preserve">настенные календари на 2019г.  </t>
  </si>
  <si>
    <t xml:space="preserve">доводчик морозостойкий на входные двери </t>
  </si>
  <si>
    <t>дырокол для МЧС</t>
  </si>
  <si>
    <t>олимпиада по информатике</t>
  </si>
  <si>
    <t>призы для конкурсов на</t>
  </si>
  <si>
    <t>Новогоднем празднике</t>
  </si>
  <si>
    <t>заправка картриджа</t>
  </si>
  <si>
    <t>замена фотобарабана</t>
  </si>
  <si>
    <t xml:space="preserve">Батарейки 5 шт.  </t>
  </si>
  <si>
    <t xml:space="preserve">Жидкое мыло 5л. 2 шт. </t>
  </si>
  <si>
    <t xml:space="preserve">Лампа 95 Вт 25шт. </t>
  </si>
  <si>
    <t>Полотенца бумажные 15 шт</t>
  </si>
  <si>
    <t>Полотенца бумажные 47 шт</t>
  </si>
  <si>
    <t>мел</t>
  </si>
  <si>
    <t>полотенца бум., туал.бумага, мыло и т.д.</t>
  </si>
  <si>
    <t>папки для акварели</t>
  </si>
  <si>
    <t xml:space="preserve">заправка картриджа НР12А </t>
  </si>
  <si>
    <t xml:space="preserve">доменное имя dlidn.ru + хостинг </t>
  </si>
  <si>
    <t>насос</t>
  </si>
  <si>
    <t xml:space="preserve">блок бумаги для флип-чарт </t>
  </si>
  <si>
    <t>фуршет в рамках методической недели:</t>
  </si>
  <si>
    <t>тарелки</t>
  </si>
  <si>
    <t>печенье</t>
  </si>
  <si>
    <t>колбаса, сыр, хлеб</t>
  </si>
  <si>
    <t xml:space="preserve">распечатка фотографий для выставки </t>
  </si>
  <si>
    <t xml:space="preserve">в рамках методической недели </t>
  </si>
  <si>
    <t xml:space="preserve">конфеты на «Казацкие игры» </t>
  </si>
  <si>
    <t xml:space="preserve">карамель Славянка Мини Джо </t>
  </si>
  <si>
    <t xml:space="preserve"> 8 Марта, призы для зрителей</t>
  </si>
  <si>
    <t>сердцевина для замка</t>
  </si>
  <si>
    <t xml:space="preserve">печать фото на конкурс </t>
  </si>
  <si>
    <t xml:space="preserve">петушки на Масленицу </t>
  </si>
  <si>
    <t xml:space="preserve">бумага </t>
  </si>
  <si>
    <t xml:space="preserve">заправка картриджа Е16 </t>
  </si>
  <si>
    <t xml:space="preserve">ремонт принтера Canon FC 200 </t>
  </si>
  <si>
    <t xml:space="preserve">ремонт Canon FC 200 </t>
  </si>
  <si>
    <t xml:space="preserve">ремонт БП </t>
  </si>
  <si>
    <t xml:space="preserve">жесткий диск </t>
  </si>
  <si>
    <t xml:space="preserve">яйцо пенопластовое 15 шт. </t>
  </si>
  <si>
    <t xml:space="preserve">яйцо пенопластовое 14 шт. </t>
  </si>
  <si>
    <t>кольцо 30 шт.</t>
  </si>
  <si>
    <t>ленты, яблоки</t>
  </si>
  <si>
    <t>бинт</t>
  </si>
  <si>
    <t>бумага</t>
  </si>
  <si>
    <t>чистка картриджа</t>
  </si>
  <si>
    <t xml:space="preserve">сладкие призы для участников </t>
  </si>
  <si>
    <t xml:space="preserve">марафона «Вода» </t>
  </si>
  <si>
    <t>монитор</t>
  </si>
  <si>
    <t>медикаменты</t>
  </si>
  <si>
    <t>олифа 1л</t>
  </si>
  <si>
    <t xml:space="preserve">ватман А4 36 листов </t>
  </si>
  <si>
    <t xml:space="preserve">контейнеры Epson (8 шт.) </t>
  </si>
  <si>
    <t>стержни</t>
  </si>
  <si>
    <t>Призы на парад звезд</t>
  </si>
  <si>
    <t xml:space="preserve">Премии на "Парад звезд" </t>
  </si>
  <si>
    <t>Расходы за период 01.07.2019-31.08.2019</t>
  </si>
  <si>
    <t>МАТЕРИАЛЫ</t>
  </si>
  <si>
    <t>ОПЛАТА РАБОТЫ</t>
  </si>
  <si>
    <t>ПРОЧИЕ РАСХОДЫ</t>
  </si>
  <si>
    <t>снятие старых обоев</t>
  </si>
  <si>
    <t>укладка кирпича</t>
  </si>
  <si>
    <t>установка розеток и штроба</t>
  </si>
  <si>
    <t>шпаклевка потолок</t>
  </si>
  <si>
    <t>поклейка, покраска потолка</t>
  </si>
  <si>
    <t>Грунт</t>
  </si>
  <si>
    <t>Кирпич б/у 60 шт.</t>
  </si>
  <si>
    <t>Цемент 400</t>
  </si>
  <si>
    <t>песок 2 шт. по 50р.</t>
  </si>
  <si>
    <t>погрузчик</t>
  </si>
  <si>
    <t>алебастр</t>
  </si>
  <si>
    <t>шпаклевка стартовая</t>
  </si>
  <si>
    <t>кирпич б/у 7 шт.</t>
  </si>
  <si>
    <t>В.старт. 2 шт.</t>
  </si>
  <si>
    <t>коробка распределительная 3 шт.</t>
  </si>
  <si>
    <t>розетка "смарт" 1-местная 2 шт.</t>
  </si>
  <si>
    <t>розетка "смарт" 3-местная 1 шт.</t>
  </si>
  <si>
    <t>Розетка "смарт" компьютерная 1шт.</t>
  </si>
  <si>
    <t>скоба 10мм 1 упаковка</t>
  </si>
  <si>
    <t>вилка электрическая</t>
  </si>
  <si>
    <t>зажигалка</t>
  </si>
  <si>
    <t>Б/м 6*40 100 шт.</t>
  </si>
  <si>
    <t xml:space="preserve">бур 6*160 </t>
  </si>
  <si>
    <t>розетка компьютерная 14 шт.</t>
  </si>
  <si>
    <t>провод ШВВП 3*1,5 15м.</t>
  </si>
  <si>
    <t>розетка 2-я  3К 17 шт.</t>
  </si>
  <si>
    <t>розетка компьютерная</t>
  </si>
  <si>
    <t>коробка установочная 14 шт.</t>
  </si>
  <si>
    <t>гильза 2,5мм 20 шт.</t>
  </si>
  <si>
    <t>термоус.</t>
  </si>
  <si>
    <t>термоус. клеекая</t>
  </si>
  <si>
    <t>Р-г 8</t>
  </si>
  <si>
    <t>алебастр 5 шт</t>
  </si>
  <si>
    <t>грунтовка 5л</t>
  </si>
  <si>
    <t>Грунт универсальный</t>
  </si>
  <si>
    <t>Р-г 8 2 шт.</t>
  </si>
  <si>
    <t>б,,,,</t>
  </si>
  <si>
    <t xml:space="preserve">стройматериалы </t>
  </si>
  <si>
    <t>Плита потолочная 13 шт.</t>
  </si>
  <si>
    <t>решетка вентиляционная 2 шт.</t>
  </si>
  <si>
    <t>Чай "грей секрет"</t>
  </si>
  <si>
    <t>клей универсальный полимерный 3 шт</t>
  </si>
  <si>
    <t>плита потолочная 11 шт.</t>
  </si>
  <si>
    <t>плита потолочная 3 шт.</t>
  </si>
  <si>
    <t>Р-г21</t>
  </si>
  <si>
    <t>эмаль белая мат. 7 шт.</t>
  </si>
  <si>
    <t>колер бежевый2 т.</t>
  </si>
  <si>
    <t>Вода минеральная</t>
  </si>
  <si>
    <t>вывоз мусора</t>
  </si>
  <si>
    <t>доставка материалов</t>
  </si>
  <si>
    <t>меок зеленый 10 шт.</t>
  </si>
  <si>
    <t>эмаль белая мат. 6 шт.</t>
  </si>
  <si>
    <t>плёнка упаковочная</t>
  </si>
  <si>
    <t>блёстки, бумага, фильтр</t>
  </si>
  <si>
    <t>шары</t>
  </si>
  <si>
    <t>батарейки</t>
  </si>
  <si>
    <t>заправка картриджей</t>
  </si>
  <si>
    <t xml:space="preserve">усилитель "Амфитон - 001" и акустические колонки (2 шт.) </t>
  </si>
  <si>
    <t>ручка</t>
  </si>
  <si>
    <t>чистка кондиционера</t>
  </si>
  <si>
    <t xml:space="preserve">конфеты Чупа-чупс (детский день 11кл.) </t>
  </si>
  <si>
    <t>скотч</t>
  </si>
  <si>
    <t>папка для черчения</t>
  </si>
  <si>
    <t xml:space="preserve">усилитель "Кумир - 001" </t>
  </si>
  <si>
    <t xml:space="preserve">оплата телефона 2940055 </t>
  </si>
  <si>
    <t>переплет</t>
  </si>
  <si>
    <t>флешка</t>
  </si>
  <si>
    <t>шланг резиновый</t>
  </si>
  <si>
    <t>вода (погрузка)</t>
  </si>
  <si>
    <t>грузовик</t>
  </si>
  <si>
    <t>вода (погрузка)+ однораз. Стаканы</t>
  </si>
  <si>
    <t>оплата услуг  грузчиков</t>
  </si>
  <si>
    <t>хозрынок</t>
  </si>
  <si>
    <t>такси грузчикам</t>
  </si>
  <si>
    <t>вода</t>
  </si>
  <si>
    <t>грузовики (2 шт.)</t>
  </si>
  <si>
    <t>оплата работы грузчиков</t>
  </si>
  <si>
    <t>демонтаж кондиционера</t>
  </si>
  <si>
    <t>предоплата игрушки "дебют" 2019</t>
  </si>
  <si>
    <t>ИНТЕРНЕТ</t>
  </si>
  <si>
    <t xml:space="preserve">Материалы для подключения </t>
  </si>
  <si>
    <t xml:space="preserve">Оплата за подключение </t>
  </si>
  <si>
    <t>по договору</t>
  </si>
  <si>
    <t>Роутер TP-Link б/у 1 шт.</t>
  </si>
  <si>
    <t>Наконечники UTP RJ-45 16шт.</t>
  </si>
  <si>
    <t>Сверло 10мм L 250мм 1 шт.</t>
  </si>
  <si>
    <t>Сверло 8мм L 300мм 1 шт.</t>
  </si>
  <si>
    <t>банер с печатью</t>
  </si>
  <si>
    <t>заправка, ремонт картриджей</t>
  </si>
  <si>
    <t>дюбель</t>
  </si>
  <si>
    <t>клипсы</t>
  </si>
  <si>
    <t>кронштейн</t>
  </si>
  <si>
    <t>лага,пробка</t>
  </si>
  <si>
    <t>замок навесной</t>
  </si>
  <si>
    <t>крючок</t>
  </si>
  <si>
    <t>крючок, пробка</t>
  </si>
  <si>
    <t>анкера</t>
  </si>
  <si>
    <t>замок врезной</t>
  </si>
  <si>
    <t>бур</t>
  </si>
  <si>
    <t>крючокс дюбелем</t>
  </si>
  <si>
    <t>табель,обложка, журнал планирования,</t>
  </si>
  <si>
    <t>журнал индивидуального обучения,</t>
  </si>
  <si>
    <t>личное дело</t>
  </si>
  <si>
    <t>заправка картриджа, наконечники</t>
  </si>
  <si>
    <t>75 568 - входящий остаток</t>
  </si>
  <si>
    <t>проездной на сентябрь</t>
  </si>
  <si>
    <t>покос травы</t>
  </si>
  <si>
    <t>министерство доходов и сборов 250+100</t>
  </si>
  <si>
    <t>Гос. Предприятие"Республиканский</t>
  </si>
  <si>
    <t>медиа холдинг"</t>
  </si>
  <si>
    <t>комиссия банка</t>
  </si>
  <si>
    <t>медтовары</t>
  </si>
  <si>
    <t>пополнение счета "Феникс"</t>
  </si>
  <si>
    <t>воланы пластиковые</t>
  </si>
  <si>
    <t>бумага офисная</t>
  </si>
  <si>
    <t xml:space="preserve">проезд </t>
  </si>
  <si>
    <t>винт, шайба, дюбель</t>
  </si>
  <si>
    <t>проезд</t>
  </si>
  <si>
    <t>оплата интернета за 08-09.2019</t>
  </si>
  <si>
    <t>ремонт трубы и батареи</t>
  </si>
  <si>
    <t xml:space="preserve">флешки для казначейства, получение </t>
  </si>
  <si>
    <t>электронных ключей</t>
  </si>
  <si>
    <t>классный журнал</t>
  </si>
  <si>
    <t>заправка 3х картриджей</t>
  </si>
  <si>
    <t>Игрушки Дебют 2019</t>
  </si>
  <si>
    <t>Конфеты Дебют 2019</t>
  </si>
  <si>
    <t>Учителя Дебют 2019</t>
  </si>
  <si>
    <t>офисная бумага</t>
  </si>
  <si>
    <t>фонарь, батарейки</t>
  </si>
  <si>
    <t>хомут</t>
  </si>
  <si>
    <t>министерство доходов и сборов</t>
  </si>
  <si>
    <t>ООО "Галактика"</t>
  </si>
  <si>
    <t>крючки мебельные</t>
  </si>
  <si>
    <t>файлы, бумага, тетрадь</t>
  </si>
  <si>
    <t>цемент</t>
  </si>
  <si>
    <t>Расходы на канцелярию</t>
  </si>
  <si>
    <t>ключ, изолента</t>
  </si>
  <si>
    <t>унипак (паста)</t>
  </si>
  <si>
    <t>ключ</t>
  </si>
  <si>
    <t>лага</t>
  </si>
  <si>
    <t>крепеж</t>
  </si>
  <si>
    <t>выпуск А 22101</t>
  </si>
  <si>
    <t>кирпич, доставка</t>
  </si>
  <si>
    <t>пульки для пневматической винтовки</t>
  </si>
  <si>
    <t>сетка</t>
  </si>
  <si>
    <t>наклейки</t>
  </si>
  <si>
    <t>доставка документов</t>
  </si>
  <si>
    <t>стройматериалы</t>
  </si>
  <si>
    <t>роза (театральная гостинная)</t>
  </si>
  <si>
    <t>календари</t>
  </si>
  <si>
    <t>Мандарины на Дебют 2019</t>
  </si>
  <si>
    <t>21.11.019</t>
  </si>
  <si>
    <t>болт,гайка, шайба</t>
  </si>
  <si>
    <t>выпуск на умывальник</t>
  </si>
  <si>
    <t>ксерокопия</t>
  </si>
  <si>
    <t>тесьма</t>
  </si>
  <si>
    <t>саморезы, дюбель</t>
  </si>
  <si>
    <t xml:space="preserve">заправка картриджей, принтеров, </t>
  </si>
  <si>
    <t>копировального аппарата</t>
  </si>
  <si>
    <t>ремонт топора</t>
  </si>
  <si>
    <t>верхушка елочная</t>
  </si>
  <si>
    <t>Акт (проезд, ручки, копии)</t>
  </si>
  <si>
    <t>нарезка ключей</t>
  </si>
  <si>
    <t>розетка двойная</t>
  </si>
  <si>
    <t>календарь</t>
  </si>
  <si>
    <t>цветная бумага для принтера</t>
  </si>
  <si>
    <t>призы на новогодний праздник</t>
  </si>
  <si>
    <t>гладилка штукатурная</t>
  </si>
  <si>
    <t>мастерок</t>
  </si>
  <si>
    <t>замена автомата в щитовой</t>
  </si>
  <si>
    <t>установка телефона</t>
  </si>
  <si>
    <t>бумага для черчения</t>
  </si>
  <si>
    <t>мел белый</t>
  </si>
  <si>
    <t>ремонт принтера EPSON</t>
  </si>
  <si>
    <t>работы по компьютеризации лицея</t>
  </si>
  <si>
    <t>сканирование</t>
  </si>
  <si>
    <t>сварочные работы</t>
  </si>
  <si>
    <t>кронштейн для огнетушителя</t>
  </si>
  <si>
    <t>кисть</t>
  </si>
  <si>
    <t>винт, гайка, шуруп</t>
  </si>
  <si>
    <t>медбол (тренировочный мяч)</t>
  </si>
  <si>
    <t>обложки на журналы</t>
  </si>
  <si>
    <t>засов</t>
  </si>
  <si>
    <t xml:space="preserve">заправка картриджей </t>
  </si>
  <si>
    <t>ремонт принтера</t>
  </si>
  <si>
    <t xml:space="preserve">зубило </t>
  </si>
  <si>
    <t>анкер</t>
  </si>
  <si>
    <t>Техническое средство в кабинет</t>
  </si>
  <si>
    <t>дюбеля</t>
  </si>
  <si>
    <t>букса</t>
  </si>
  <si>
    <t>гвоздика</t>
  </si>
  <si>
    <t>клей, ватман</t>
  </si>
  <si>
    <t>конфеты на "казацкие игры"</t>
  </si>
  <si>
    <t>доменное имя и хостинг оплата на 2020г.</t>
  </si>
  <si>
    <t>распечатка фото</t>
  </si>
  <si>
    <t xml:space="preserve">ВВГит 2х2,5 </t>
  </si>
  <si>
    <t>NKHN</t>
  </si>
  <si>
    <t xml:space="preserve">полумаска фильтрующая </t>
  </si>
  <si>
    <t>мешки</t>
  </si>
  <si>
    <t>ДБН 60*80</t>
  </si>
  <si>
    <t>перчатки</t>
  </si>
  <si>
    <t>коробка</t>
  </si>
  <si>
    <t>крепление</t>
  </si>
  <si>
    <t>заправка и ремонт картриджей</t>
  </si>
  <si>
    <t>крепеж КР-33</t>
  </si>
  <si>
    <t>гофра</t>
  </si>
  <si>
    <t>бумага для принтера</t>
  </si>
  <si>
    <t>п-образ, мешок</t>
  </si>
  <si>
    <t>провод</t>
  </si>
  <si>
    <t>автомат</t>
  </si>
  <si>
    <t>заглушка</t>
  </si>
  <si>
    <t>вывоз листвы имусора</t>
  </si>
  <si>
    <t>оплата городского телефона-факса</t>
  </si>
  <si>
    <t>установка кондиционера</t>
  </si>
  <si>
    <t>канцелярия на "Парад Звезд"</t>
  </si>
  <si>
    <t>Перфоратор</t>
  </si>
  <si>
    <t>книга учета аттестатов</t>
  </si>
  <si>
    <t>ткань для стенда</t>
  </si>
  <si>
    <t>дюбеля, гайки, шайбы</t>
  </si>
  <si>
    <t>горловина, выпуск</t>
  </si>
  <si>
    <t>РАСХОДЫ ЗА ПЕРИОД 29.05.2020 - 14.08.2020</t>
  </si>
  <si>
    <t>Прочие расходы</t>
  </si>
  <si>
    <t>флаг России</t>
  </si>
  <si>
    <t>восстановление и заправка картриджа</t>
  </si>
  <si>
    <t xml:space="preserve">оплата телефона </t>
  </si>
  <si>
    <t>обои</t>
  </si>
  <si>
    <t>заказное письмо</t>
  </si>
  <si>
    <t>заглушки, прокладки</t>
  </si>
  <si>
    <t xml:space="preserve">товарный чек </t>
  </si>
  <si>
    <t>Расходы на ремонт и комплектующие оргтехники, канцелярия</t>
  </si>
  <si>
    <t>Материалы</t>
  </si>
  <si>
    <t>пополнение Феникс</t>
  </si>
  <si>
    <t>материалы для умывальников</t>
  </si>
  <si>
    <t>сантехника</t>
  </si>
  <si>
    <t>колор</t>
  </si>
  <si>
    <t>обложка Классный журнал</t>
  </si>
  <si>
    <t>навесной замок на южные ворота</t>
  </si>
  <si>
    <t>гербицид</t>
  </si>
  <si>
    <t>оплата телефона</t>
  </si>
  <si>
    <t>растворитель, кисть</t>
  </si>
  <si>
    <t>оплата шпаклевки стен каб.№201</t>
  </si>
  <si>
    <t>Аптечка (медикаменты)</t>
  </si>
  <si>
    <t>колер</t>
  </si>
  <si>
    <t>кольцо</t>
  </si>
  <si>
    <t>Дверь в каб. №201</t>
  </si>
  <si>
    <t>перчатки одноразовые</t>
  </si>
  <si>
    <t>крепление - 32</t>
  </si>
  <si>
    <t>Баннер с печатью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</si>
</sst>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6" fillId="0" borderId="7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0" fillId="0" borderId="0" xfId="0" applyBorder="1"/>
    <xf numFmtId="0" fontId="5" fillId="0" borderId="8" xfId="0" applyFont="1" applyBorder="1"/>
    <xf numFmtId="0" fontId="4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164" fontId="0" fillId="0" borderId="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4" xfId="0" applyNumberFormat="1" applyBorder="1" applyAlignment="1"/>
    <xf numFmtId="164" fontId="0" fillId="0" borderId="0" xfId="0" applyNumberFormat="1" applyAlignment="1"/>
    <xf numFmtId="164" fontId="7" fillId="0" borderId="3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3" fillId="0" borderId="1" xfId="0" applyFont="1" applyBorder="1"/>
    <xf numFmtId="0" fontId="11" fillId="0" borderId="1" xfId="0" applyFont="1" applyBorder="1"/>
    <xf numFmtId="164" fontId="3" fillId="0" borderId="14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4" fontId="0" fillId="0" borderId="0" xfId="0" applyNumberFormat="1" applyBorder="1"/>
    <xf numFmtId="0" fontId="13" fillId="0" borderId="1" xfId="0" applyFont="1" applyBorder="1"/>
    <xf numFmtId="0" fontId="6" fillId="2" borderId="2" xfId="0" applyFont="1" applyFill="1" applyBorder="1"/>
    <xf numFmtId="0" fontId="0" fillId="2" borderId="1" xfId="0" applyFill="1" applyBorder="1"/>
    <xf numFmtId="164" fontId="0" fillId="2" borderId="3" xfId="0" applyNumberFormat="1" applyFill="1" applyBorder="1" applyAlignment="1">
      <alignment horizontal="center"/>
    </xf>
    <xf numFmtId="0" fontId="2" fillId="0" borderId="1" xfId="0" applyFont="1" applyBorder="1"/>
    <xf numFmtId="164" fontId="2" fillId="0" borderId="3" xfId="0" applyNumberFormat="1" applyFont="1" applyBorder="1" applyAlignment="1">
      <alignment horizontal="center"/>
    </xf>
    <xf numFmtId="0" fontId="1" fillId="0" borderId="1" xfId="0" applyFont="1" applyBorder="1"/>
    <xf numFmtId="164" fontId="1" fillId="0" borderId="14" xfId="0" applyNumberFormat="1" applyFont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5" xfId="0" applyNumberFormat="1" applyFont="1" applyBorder="1" applyAlignment="1"/>
    <xf numFmtId="164" fontId="4" fillId="0" borderId="15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164" fontId="0" fillId="0" borderId="5" xfId="0" applyNumberForma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" xfId="0" applyFont="1" applyBorder="1"/>
    <xf numFmtId="4" fontId="0" fillId="0" borderId="3" xfId="0" applyNumberFormat="1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14" fontId="0" fillId="0" borderId="2" xfId="0" applyNumberFormat="1" applyFont="1" applyBorder="1"/>
    <xf numFmtId="0" fontId="0" fillId="0" borderId="2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" fontId="0" fillId="0" borderId="21" xfId="0" applyNumberFormat="1" applyFont="1" applyBorder="1" applyAlignment="1">
      <alignment horizontal="center"/>
    </xf>
    <xf numFmtId="14" fontId="0" fillId="0" borderId="19" xfId="0" applyNumberFormat="1" applyFont="1" applyBorder="1" applyAlignment="1">
      <alignment horizontal="right"/>
    </xf>
    <xf numFmtId="14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14" fontId="0" fillId="0" borderId="22" xfId="0" applyNumberFormat="1" applyFont="1" applyBorder="1"/>
    <xf numFmtId="0" fontId="0" fillId="0" borderId="23" xfId="0" applyFont="1" applyBorder="1"/>
    <xf numFmtId="4" fontId="0" fillId="0" borderId="24" xfId="0" applyNumberFormat="1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4" fontId="0" fillId="0" borderId="9" xfId="0" applyNumberFormat="1" applyBorder="1"/>
    <xf numFmtId="4" fontId="0" fillId="0" borderId="3" xfId="0" applyNumberFormat="1" applyBorder="1"/>
    <xf numFmtId="4" fontId="0" fillId="0" borderId="6" xfId="0" applyNumberFormat="1" applyBorder="1"/>
    <xf numFmtId="4" fontId="0" fillId="0" borderId="0" xfId="0" applyNumberFormat="1"/>
    <xf numFmtId="4" fontId="0" fillId="0" borderId="13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0" fontId="14" fillId="0" borderId="7" xfId="0" applyFont="1" applyBorder="1"/>
    <xf numFmtId="0" fontId="15" fillId="0" borderId="1" xfId="0" applyFont="1" applyBorder="1"/>
    <xf numFmtId="4" fontId="15" fillId="0" borderId="3" xfId="0" applyNumberFormat="1" applyFont="1" applyBorder="1" applyAlignment="1">
      <alignment horizontal="center"/>
    </xf>
    <xf numFmtId="0" fontId="15" fillId="0" borderId="23" xfId="0" applyFont="1" applyBorder="1"/>
    <xf numFmtId="4" fontId="15" fillId="0" borderId="24" xfId="0" applyNumberFormat="1" applyFont="1" applyBorder="1" applyAlignment="1">
      <alignment horizontal="center"/>
    </xf>
    <xf numFmtId="4" fontId="15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0" fillId="0" borderId="25" xfId="0" applyBorder="1"/>
    <xf numFmtId="4" fontId="0" fillId="0" borderId="1" xfId="0" applyNumberFormat="1" applyBorder="1"/>
    <xf numFmtId="0" fontId="6" fillId="0" borderId="25" xfId="0" applyFont="1" applyBorder="1"/>
    <xf numFmtId="4" fontId="0" fillId="2" borderId="3" xfId="0" applyNumberFormat="1" applyFill="1" applyBorder="1"/>
    <xf numFmtId="0" fontId="0" fillId="0" borderId="23" xfId="0" applyBorder="1"/>
    <xf numFmtId="4" fontId="0" fillId="0" borderId="26" xfId="0" applyNumberFormat="1" applyBorder="1"/>
    <xf numFmtId="0" fontId="6" fillId="0" borderId="22" xfId="0" applyFont="1" applyBorder="1"/>
    <xf numFmtId="0" fontId="5" fillId="0" borderId="2" xfId="0" applyFont="1" applyBorder="1"/>
    <xf numFmtId="0" fontId="5" fillId="0" borderId="0" xfId="0" applyFont="1" applyAlignment="1"/>
    <xf numFmtId="0" fontId="5" fillId="0" borderId="0" xfId="0" applyFont="1"/>
    <xf numFmtId="0" fontId="0" fillId="0" borderId="22" xfId="0" applyBorder="1"/>
    <xf numFmtId="4" fontId="0" fillId="0" borderId="24" xfId="0" applyNumberFormat="1" applyBorder="1"/>
    <xf numFmtId="0" fontId="16" fillId="0" borderId="0" xfId="0" applyFont="1" applyBorder="1"/>
    <xf numFmtId="4" fontId="16" fillId="0" borderId="28" xfId="0" applyNumberFormat="1" applyFont="1" applyBorder="1"/>
    <xf numFmtId="0" fontId="16" fillId="0" borderId="30" xfId="0" applyFont="1" applyBorder="1"/>
    <xf numFmtId="4" fontId="16" fillId="0" borderId="31" xfId="0" applyNumberFormat="1" applyFont="1" applyBorder="1"/>
    <xf numFmtId="165" fontId="0" fillId="0" borderId="0" xfId="0" applyNumberFormat="1"/>
    <xf numFmtId="0" fontId="18" fillId="0" borderId="11" xfId="0" applyFont="1" applyFill="1" applyBorder="1" applyAlignment="1">
      <alignment horizontal="right"/>
    </xf>
    <xf numFmtId="4" fontId="18" fillId="0" borderId="12" xfId="0" applyNumberFormat="1" applyFont="1" applyBorder="1"/>
    <xf numFmtId="165" fontId="19" fillId="0" borderId="27" xfId="0" applyNumberFormat="1" applyFont="1" applyBorder="1"/>
    <xf numFmtId="0" fontId="19" fillId="0" borderId="0" xfId="0" applyFont="1" applyBorder="1"/>
    <xf numFmtId="4" fontId="19" fillId="0" borderId="28" xfId="0" applyNumberFormat="1" applyFont="1" applyBorder="1"/>
    <xf numFmtId="165" fontId="19" fillId="0" borderId="10" xfId="0" applyNumberFormat="1" applyFont="1" applyBorder="1"/>
    <xf numFmtId="0" fontId="18" fillId="0" borderId="11" xfId="0" applyFont="1" applyBorder="1" applyAlignment="1">
      <alignment horizontal="right"/>
    </xf>
    <xf numFmtId="165" fontId="0" fillId="0" borderId="10" xfId="0" applyNumberFormat="1" applyFont="1" applyBorder="1"/>
    <xf numFmtId="165" fontId="16" fillId="0" borderId="27" xfId="0" applyNumberFormat="1" applyFont="1" applyBorder="1"/>
    <xf numFmtId="165" fontId="16" fillId="0" borderId="29" xfId="0" applyNumberFormat="1" applyFont="1" applyBorder="1"/>
    <xf numFmtId="165" fontId="0" fillId="0" borderId="10" xfId="0" applyNumberFormat="1" applyBorder="1"/>
    <xf numFmtId="165" fontId="16" fillId="0" borderId="27" xfId="0" applyNumberFormat="1" applyFont="1" applyBorder="1" applyAlignment="1">
      <alignment horizontal="right"/>
    </xf>
    <xf numFmtId="165" fontId="19" fillId="0" borderId="29" xfId="0" applyNumberFormat="1" applyFont="1" applyBorder="1"/>
    <xf numFmtId="0" fontId="19" fillId="0" borderId="30" xfId="0" applyFont="1" applyBorder="1" applyAlignment="1">
      <alignment horizontal="left"/>
    </xf>
    <xf numFmtId="4" fontId="19" fillId="0" borderId="31" xfId="0" applyNumberFormat="1" applyFont="1" applyBorder="1"/>
    <xf numFmtId="0" fontId="16" fillId="0" borderId="10" xfId="0" applyFont="1" applyBorder="1" applyAlignment="1">
      <alignment horizontal="center"/>
    </xf>
    <xf numFmtId="4" fontId="16" fillId="0" borderId="11" xfId="0" applyNumberFormat="1" applyFont="1" applyBorder="1" applyAlignment="1">
      <alignment horizontal="center"/>
    </xf>
    <xf numFmtId="4" fontId="16" fillId="0" borderId="12" xfId="0" applyNumberFormat="1" applyFont="1" applyBorder="1" applyAlignment="1">
      <alignment horizontal="center"/>
    </xf>
    <xf numFmtId="0" fontId="16" fillId="0" borderId="16" xfId="0" applyFont="1" applyBorder="1"/>
    <xf numFmtId="4" fontId="16" fillId="0" borderId="17" xfId="0" applyNumberFormat="1" applyFont="1" applyBorder="1"/>
    <xf numFmtId="4" fontId="16" fillId="0" borderId="18" xfId="0" applyNumberFormat="1" applyFont="1" applyBorder="1"/>
    <xf numFmtId="0" fontId="16" fillId="0" borderId="27" xfId="0" applyFont="1" applyBorder="1"/>
    <xf numFmtId="4" fontId="16" fillId="0" borderId="0" xfId="0" applyNumberFormat="1" applyFont="1" applyBorder="1"/>
    <xf numFmtId="0" fontId="16" fillId="0" borderId="29" xfId="0" applyFont="1" applyBorder="1"/>
    <xf numFmtId="4" fontId="16" fillId="0" borderId="30" xfId="0" applyNumberFormat="1" applyFont="1" applyBorder="1"/>
    <xf numFmtId="0" fontId="16" fillId="0" borderId="10" xfId="0" applyFont="1" applyBorder="1"/>
    <xf numFmtId="4" fontId="16" fillId="0" borderId="11" xfId="0" applyNumberFormat="1" applyFont="1" applyBorder="1"/>
    <xf numFmtId="4" fontId="16" fillId="0" borderId="12" xfId="0" applyNumberFormat="1" applyFont="1" applyBorder="1"/>
    <xf numFmtId="4" fontId="4" fillId="0" borderId="33" xfId="0" applyNumberFormat="1" applyFont="1" applyBorder="1"/>
    <xf numFmtId="14" fontId="0" fillId="0" borderId="2" xfId="0" applyNumberFormat="1" applyBorder="1"/>
    <xf numFmtId="14" fontId="0" fillId="0" borderId="7" xfId="0" applyNumberFormat="1" applyFill="1" applyBorder="1"/>
    <xf numFmtId="14" fontId="0" fillId="0" borderId="2" xfId="0" applyNumberFormat="1" applyFill="1" applyBorder="1"/>
    <xf numFmtId="0" fontId="0" fillId="0" borderId="2" xfId="0" applyFill="1" applyBorder="1"/>
    <xf numFmtId="0" fontId="0" fillId="0" borderId="1" xfId="0" applyFill="1" applyBorder="1"/>
    <xf numFmtId="4" fontId="0" fillId="0" borderId="3" xfId="0" applyNumberFormat="1" applyFill="1" applyBorder="1"/>
    <xf numFmtId="14" fontId="0" fillId="0" borderId="1" xfId="0" applyNumberFormat="1" applyBorder="1"/>
    <xf numFmtId="0" fontId="21" fillId="0" borderId="1" xfId="0" applyFont="1" applyBorder="1"/>
    <xf numFmtId="0" fontId="22" fillId="0" borderId="1" xfId="0" applyFont="1" applyBorder="1"/>
    <xf numFmtId="0" fontId="21" fillId="0" borderId="1" xfId="0" applyFont="1" applyBorder="1" applyAlignment="1">
      <alignment horizontal="justify" vertical="center"/>
    </xf>
    <xf numFmtId="165" fontId="0" fillId="0" borderId="1" xfId="0" applyNumberFormat="1" applyBorder="1"/>
    <xf numFmtId="165" fontId="0" fillId="0" borderId="8" xfId="0" applyNumberFormat="1" applyBorder="1"/>
    <xf numFmtId="4" fontId="0" fillId="0" borderId="8" xfId="0" applyNumberFormat="1" applyBorder="1"/>
    <xf numFmtId="0" fontId="0" fillId="0" borderId="35" xfId="0" applyBorder="1"/>
    <xf numFmtId="165" fontId="0" fillId="0" borderId="25" xfId="0" applyNumberFormat="1" applyBorder="1"/>
    <xf numFmtId="165" fontId="4" fillId="0" borderId="34" xfId="0" applyNumberFormat="1" applyFont="1" applyBorder="1"/>
    <xf numFmtId="0" fontId="4" fillId="0" borderId="35" xfId="0" applyFont="1" applyBorder="1"/>
    <xf numFmtId="165" fontId="0" fillId="0" borderId="36" xfId="0" applyNumberFormat="1" applyBorder="1"/>
    <xf numFmtId="165" fontId="4" fillId="0" borderId="32" xfId="0" applyNumberFormat="1" applyFont="1" applyBorder="1"/>
    <xf numFmtId="165" fontId="0" fillId="0" borderId="2" xfId="0" applyNumberFormat="1" applyBorder="1"/>
    <xf numFmtId="165" fontId="0" fillId="0" borderId="22" xfId="0" applyNumberFormat="1" applyBorder="1"/>
    <xf numFmtId="4" fontId="4" fillId="0" borderId="37" xfId="0" applyNumberFormat="1" applyFont="1" applyBorder="1"/>
    <xf numFmtId="165" fontId="0" fillId="0" borderId="7" xfId="0" applyNumberFormat="1" applyBorder="1"/>
    <xf numFmtId="165" fontId="0" fillId="0" borderId="38" xfId="0" applyNumberFormat="1" applyBorder="1"/>
    <xf numFmtId="0" fontId="4" fillId="0" borderId="0" xfId="0" applyFont="1"/>
    <xf numFmtId="0" fontId="18" fillId="0" borderId="1" xfId="0" applyFont="1" applyBorder="1" applyAlignment="1">
      <alignment horizontal="center"/>
    </xf>
    <xf numFmtId="165" fontId="0" fillId="0" borderId="2" xfId="0" applyNumberFormat="1" applyFill="1" applyBorder="1"/>
    <xf numFmtId="165" fontId="0" fillId="0" borderId="25" xfId="0" applyNumberFormat="1" applyFill="1" applyBorder="1"/>
    <xf numFmtId="4" fontId="0" fillId="0" borderId="14" xfId="0" applyNumberFormat="1" applyFill="1" applyBorder="1"/>
    <xf numFmtId="0" fontId="0" fillId="0" borderId="0" xfId="0" applyAlignment="1">
      <alignment horizontal="left"/>
    </xf>
    <xf numFmtId="14" fontId="0" fillId="3" borderId="2" xfId="0" applyNumberFormat="1" applyFill="1" applyBorder="1"/>
    <xf numFmtId="0" fontId="0" fillId="3" borderId="1" xfId="0" applyFill="1" applyBorder="1"/>
    <xf numFmtId="4" fontId="0" fillId="3" borderId="3" xfId="0" applyNumberFormat="1" applyFill="1" applyBorder="1"/>
    <xf numFmtId="0" fontId="7" fillId="0" borderId="0" xfId="0" applyFont="1" applyBorder="1" applyAlignment="1">
      <alignment horizontal="center"/>
    </xf>
    <xf numFmtId="4" fontId="0" fillId="0" borderId="0" xfId="0" applyNumberFormat="1" applyFill="1" applyBorder="1"/>
    <xf numFmtId="4" fontId="4" fillId="0" borderId="0" xfId="0" applyNumberFormat="1" applyFont="1" applyBorder="1"/>
    <xf numFmtId="4" fontId="0" fillId="0" borderId="1" xfId="0" applyNumberFormat="1" applyFill="1" applyBorder="1"/>
    <xf numFmtId="4" fontId="0" fillId="0" borderId="23" xfId="0" applyNumberFormat="1" applyFill="1" applyBorder="1"/>
    <xf numFmtId="4" fontId="0" fillId="0" borderId="24" xfId="0" applyNumberFormat="1" applyFill="1" applyBorder="1"/>
    <xf numFmtId="14" fontId="0" fillId="0" borderId="7" xfId="0" applyNumberFormat="1" applyBorder="1"/>
    <xf numFmtId="14" fontId="0" fillId="0" borderId="22" xfId="0" applyNumberFormat="1" applyFill="1" applyBorder="1"/>
    <xf numFmtId="14" fontId="0" fillId="0" borderId="0" xfId="0" applyNumberFormat="1"/>
    <xf numFmtId="0" fontId="0" fillId="0" borderId="1" xfId="0" applyFont="1" applyFill="1" applyBorder="1"/>
    <xf numFmtId="0" fontId="21" fillId="0" borderId="1" xfId="0" applyFont="1" applyFill="1" applyBorder="1"/>
    <xf numFmtId="0" fontId="21" fillId="0" borderId="1" xfId="0" applyFont="1" applyFill="1" applyBorder="1" applyAlignment="1">
      <alignment horizontal="justify" vertical="center"/>
    </xf>
    <xf numFmtId="0" fontId="0" fillId="3" borderId="1" xfId="0" applyFont="1" applyFill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4" fontId="0" fillId="4" borderId="0" xfId="0" applyNumberFormat="1" applyFill="1" applyAlignment="1">
      <alignment horizontal="right"/>
    </xf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0" fillId="4" borderId="0" xfId="0" applyFill="1" applyAlignment="1">
      <alignment horizontal="left"/>
    </xf>
    <xf numFmtId="0" fontId="0" fillId="6" borderId="0" xfId="0" applyFill="1"/>
    <xf numFmtId="4" fontId="0" fillId="6" borderId="0" xfId="0" applyNumberFormat="1" applyFill="1"/>
    <xf numFmtId="0" fontId="18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center"/>
    </xf>
    <xf numFmtId="4" fontId="7" fillId="0" borderId="0" xfId="0" applyNumberFormat="1" applyFont="1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4" fillId="5" borderId="0" xfId="0" applyFont="1" applyFill="1"/>
    <xf numFmtId="4" fontId="4" fillId="5" borderId="0" xfId="0" applyNumberFormat="1" applyFont="1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65" fontId="4" fillId="0" borderId="34" xfId="0" applyNumberFormat="1" applyFont="1" applyBorder="1" applyAlignment="1">
      <alignment horizontal="center"/>
    </xf>
    <xf numFmtId="165" fontId="4" fillId="0" borderId="35" xfId="0" applyNumberFormat="1" applyFont="1" applyBorder="1" applyAlignment="1">
      <alignment horizontal="center"/>
    </xf>
    <xf numFmtId="165" fontId="4" fillId="0" borderId="33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4" fontId="4" fillId="0" borderId="10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J1" workbookViewId="0">
      <selection activeCell="M2" sqref="M2"/>
    </sheetView>
  </sheetViews>
  <sheetFormatPr defaultRowHeight="15" x14ac:dyDescent="0.25"/>
  <cols>
    <col min="1" max="1" width="14.140625" style="7" customWidth="1"/>
    <col min="2" max="2" width="48.7109375" customWidth="1"/>
    <col min="3" max="3" width="15.5703125" style="18" customWidth="1"/>
    <col min="4" max="4" width="16" style="7" customWidth="1"/>
    <col min="5" max="5" width="37.28515625" customWidth="1"/>
    <col min="6" max="6" width="18" style="18" customWidth="1"/>
    <col min="7" max="7" width="16.140625" style="7" customWidth="1"/>
    <col min="8" max="8" width="41.7109375" customWidth="1"/>
    <col min="9" max="9" width="20.7109375" style="22" customWidth="1"/>
    <col min="10" max="10" width="15.7109375" style="7" customWidth="1"/>
    <col min="11" max="11" width="48" customWidth="1"/>
    <col min="12" max="12" width="16" style="18" customWidth="1"/>
    <col min="13" max="13" width="13.5703125" style="18" customWidth="1"/>
    <col min="14" max="14" width="52.140625" style="18" customWidth="1"/>
    <col min="15" max="15" width="16" style="18" customWidth="1"/>
    <col min="16" max="16" width="9.140625" style="10"/>
    <col min="17" max="17" width="12" style="10" customWidth="1"/>
    <col min="18" max="21" width="9.140625" style="10"/>
  </cols>
  <sheetData>
    <row r="1" spans="1:15" ht="15.75" thickBot="1" x14ac:dyDescent="0.3">
      <c r="A1" s="195" t="s">
        <v>0</v>
      </c>
      <c r="B1" s="196"/>
      <c r="C1" s="197"/>
      <c r="D1" s="195" t="s">
        <v>1</v>
      </c>
      <c r="E1" s="196"/>
      <c r="F1" s="197"/>
      <c r="G1" s="195" t="s">
        <v>26</v>
      </c>
      <c r="H1" s="196"/>
      <c r="I1" s="196"/>
      <c r="J1" s="195" t="s">
        <v>73</v>
      </c>
      <c r="K1" s="196"/>
      <c r="L1" s="196"/>
      <c r="M1" s="195" t="s">
        <v>1</v>
      </c>
      <c r="N1" s="196"/>
      <c r="O1" s="197"/>
    </row>
    <row r="2" spans="1:15" x14ac:dyDescent="0.25">
      <c r="A2" s="4" t="s">
        <v>2</v>
      </c>
      <c r="B2" s="3" t="s">
        <v>8</v>
      </c>
      <c r="C2" s="17">
        <v>80</v>
      </c>
      <c r="D2" s="4" t="s">
        <v>2</v>
      </c>
      <c r="E2" s="3" t="s">
        <v>4</v>
      </c>
      <c r="F2" s="17">
        <v>170</v>
      </c>
      <c r="G2" s="4" t="s">
        <v>2</v>
      </c>
      <c r="H2" s="3" t="s">
        <v>3</v>
      </c>
      <c r="I2" s="19">
        <v>2400</v>
      </c>
      <c r="J2" s="4" t="s">
        <v>17</v>
      </c>
      <c r="K2" s="11" t="s">
        <v>14</v>
      </c>
      <c r="L2" s="19">
        <v>1340</v>
      </c>
      <c r="M2" s="46" t="s">
        <v>97</v>
      </c>
      <c r="N2" s="49" t="s">
        <v>7</v>
      </c>
      <c r="O2" s="17">
        <v>200</v>
      </c>
    </row>
    <row r="3" spans="1:15" x14ac:dyDescent="0.25">
      <c r="A3" s="5"/>
      <c r="B3" s="1" t="s">
        <v>10</v>
      </c>
      <c r="C3" s="16">
        <v>94</v>
      </c>
      <c r="D3" s="5" t="s">
        <v>12</v>
      </c>
      <c r="E3" s="1"/>
      <c r="F3" s="16">
        <v>155</v>
      </c>
      <c r="G3" s="5" t="s">
        <v>12</v>
      </c>
      <c r="H3" s="1" t="s">
        <v>16</v>
      </c>
      <c r="I3" s="20">
        <v>120</v>
      </c>
      <c r="J3" s="4" t="s">
        <v>12</v>
      </c>
      <c r="K3" s="11" t="s">
        <v>14</v>
      </c>
      <c r="L3" s="19">
        <v>750</v>
      </c>
      <c r="M3" s="47"/>
      <c r="N3" s="50" t="s">
        <v>99</v>
      </c>
      <c r="O3" s="16">
        <v>162</v>
      </c>
    </row>
    <row r="4" spans="1:15" ht="15.75" x14ac:dyDescent="0.25">
      <c r="A4" s="5" t="s">
        <v>20</v>
      </c>
      <c r="B4" s="13" t="s">
        <v>21</v>
      </c>
      <c r="C4" s="23">
        <v>3938</v>
      </c>
      <c r="D4" s="5" t="s">
        <v>20</v>
      </c>
      <c r="E4" s="1"/>
      <c r="F4" s="16">
        <v>200</v>
      </c>
      <c r="G4" s="5" t="s">
        <v>20</v>
      </c>
      <c r="H4" s="1" t="s">
        <v>23</v>
      </c>
      <c r="I4" s="20">
        <v>450</v>
      </c>
      <c r="J4" s="5"/>
      <c r="K4" s="8" t="s">
        <v>15</v>
      </c>
      <c r="L4" s="20">
        <v>1200</v>
      </c>
      <c r="M4" s="47"/>
      <c r="N4" s="50"/>
      <c r="O4" s="16"/>
    </row>
    <row r="5" spans="1:15" ht="15.75" x14ac:dyDescent="0.25">
      <c r="A5" s="5"/>
      <c r="B5" s="12" t="s">
        <v>111</v>
      </c>
      <c r="C5" s="23">
        <v>5290</v>
      </c>
      <c r="D5" s="5" t="s">
        <v>44</v>
      </c>
      <c r="E5" s="1" t="s">
        <v>46</v>
      </c>
      <c r="F5" s="16">
        <v>130</v>
      </c>
      <c r="G5" s="5" t="s">
        <v>20</v>
      </c>
      <c r="H5" s="1" t="s">
        <v>24</v>
      </c>
      <c r="I5" s="20">
        <v>1200</v>
      </c>
      <c r="J5" s="5" t="s">
        <v>20</v>
      </c>
      <c r="K5" s="9" t="s">
        <v>29</v>
      </c>
      <c r="L5" s="20">
        <v>1200</v>
      </c>
      <c r="M5" s="47"/>
      <c r="N5" s="50"/>
      <c r="O5" s="16"/>
    </row>
    <row r="6" spans="1:15" x14ac:dyDescent="0.25">
      <c r="A6" s="5" t="s">
        <v>30</v>
      </c>
      <c r="B6" s="1" t="s">
        <v>31</v>
      </c>
      <c r="C6" s="16">
        <v>616</v>
      </c>
      <c r="D6" s="5"/>
      <c r="E6" s="1" t="s">
        <v>54</v>
      </c>
      <c r="F6" s="16">
        <v>130</v>
      </c>
      <c r="G6" s="5" t="s">
        <v>20</v>
      </c>
      <c r="H6" s="1" t="s">
        <v>25</v>
      </c>
      <c r="I6" s="20">
        <v>240</v>
      </c>
      <c r="J6" s="5" t="s">
        <v>17</v>
      </c>
      <c r="K6" s="1" t="s">
        <v>19</v>
      </c>
      <c r="L6" s="20">
        <v>258</v>
      </c>
      <c r="M6" s="47"/>
      <c r="N6" s="50"/>
      <c r="O6" s="16"/>
    </row>
    <row r="7" spans="1:15" x14ac:dyDescent="0.25">
      <c r="A7" s="5"/>
      <c r="B7" s="1" t="s">
        <v>31</v>
      </c>
      <c r="C7" s="16">
        <v>192</v>
      </c>
      <c r="D7" s="5" t="s">
        <v>61</v>
      </c>
      <c r="E7" s="1" t="s">
        <v>4</v>
      </c>
      <c r="F7" s="16">
        <v>100</v>
      </c>
      <c r="G7" s="5" t="s">
        <v>20</v>
      </c>
      <c r="H7" s="1" t="s">
        <v>27</v>
      </c>
      <c r="I7" s="20">
        <v>200</v>
      </c>
      <c r="J7" s="5" t="s">
        <v>20</v>
      </c>
      <c r="K7" s="1" t="s">
        <v>28</v>
      </c>
      <c r="L7" s="20">
        <v>150</v>
      </c>
      <c r="M7" s="47" t="s">
        <v>97</v>
      </c>
      <c r="N7" s="50" t="s">
        <v>98</v>
      </c>
      <c r="O7" s="16">
        <v>260</v>
      </c>
    </row>
    <row r="8" spans="1:15" x14ac:dyDescent="0.25">
      <c r="A8" s="5"/>
      <c r="B8" s="14" t="s">
        <v>36</v>
      </c>
      <c r="C8" s="16">
        <v>1194</v>
      </c>
      <c r="D8" s="5" t="s">
        <v>12</v>
      </c>
      <c r="E8" s="1" t="s">
        <v>13</v>
      </c>
      <c r="F8" s="16">
        <v>743</v>
      </c>
      <c r="G8" s="5" t="s">
        <v>32</v>
      </c>
      <c r="H8" s="1" t="s">
        <v>37</v>
      </c>
      <c r="I8" s="20">
        <v>150</v>
      </c>
      <c r="J8" s="5" t="s">
        <v>32</v>
      </c>
      <c r="K8" s="1" t="s">
        <v>33</v>
      </c>
      <c r="L8" s="20">
        <v>663</v>
      </c>
      <c r="M8" s="47"/>
      <c r="N8" s="53" t="s">
        <v>102</v>
      </c>
      <c r="O8" s="54">
        <v>9400</v>
      </c>
    </row>
    <row r="9" spans="1:15" ht="15.75" x14ac:dyDescent="0.25">
      <c r="A9" s="5" t="s">
        <v>44</v>
      </c>
      <c r="B9" s="26" t="s">
        <v>36</v>
      </c>
      <c r="C9" s="28">
        <v>398</v>
      </c>
      <c r="D9" s="5" t="s">
        <v>72</v>
      </c>
      <c r="E9" s="1" t="s">
        <v>4</v>
      </c>
      <c r="F9" s="16">
        <v>600</v>
      </c>
      <c r="G9" s="5"/>
      <c r="H9" s="12" t="s">
        <v>38</v>
      </c>
      <c r="I9" s="24">
        <v>21600</v>
      </c>
      <c r="J9" s="5" t="s">
        <v>39</v>
      </c>
      <c r="K9" s="25" t="s">
        <v>42</v>
      </c>
      <c r="L9" s="20">
        <v>410</v>
      </c>
      <c r="M9" s="47" t="s">
        <v>108</v>
      </c>
      <c r="N9" s="50" t="s">
        <v>109</v>
      </c>
      <c r="O9" s="16">
        <v>518</v>
      </c>
    </row>
    <row r="10" spans="1:15" ht="15.75" x14ac:dyDescent="0.25">
      <c r="A10" s="5"/>
      <c r="B10" s="15" t="s">
        <v>48</v>
      </c>
      <c r="C10" s="16">
        <v>179</v>
      </c>
      <c r="D10" s="5"/>
      <c r="E10" s="1"/>
      <c r="F10" s="16"/>
      <c r="G10" s="5" t="s">
        <v>39</v>
      </c>
      <c r="H10" s="1" t="s">
        <v>40</v>
      </c>
      <c r="I10" s="20">
        <v>674</v>
      </c>
      <c r="J10" s="5"/>
      <c r="K10" s="9" t="s">
        <v>43</v>
      </c>
      <c r="L10" s="20">
        <v>820</v>
      </c>
      <c r="M10" s="48"/>
      <c r="N10" s="51"/>
      <c r="O10" s="41"/>
    </row>
    <row r="11" spans="1:15" x14ac:dyDescent="0.25">
      <c r="A11" s="5"/>
      <c r="B11" s="1" t="s">
        <v>50</v>
      </c>
      <c r="C11" s="16">
        <v>900</v>
      </c>
      <c r="D11" s="5" t="s">
        <v>2</v>
      </c>
      <c r="E11" s="1" t="s">
        <v>5</v>
      </c>
      <c r="F11" s="16">
        <v>161</v>
      </c>
      <c r="G11" s="5"/>
      <c r="H11" s="1" t="s">
        <v>41</v>
      </c>
      <c r="I11" s="20">
        <v>530</v>
      </c>
      <c r="J11" s="31" t="s">
        <v>61</v>
      </c>
      <c r="K11" s="32" t="s">
        <v>69</v>
      </c>
      <c r="L11" s="38">
        <v>495</v>
      </c>
      <c r="M11" s="40"/>
      <c r="N11" s="51"/>
      <c r="O11" s="41"/>
    </row>
    <row r="12" spans="1:15" x14ac:dyDescent="0.25">
      <c r="A12" s="5"/>
      <c r="B12" s="1" t="s">
        <v>53</v>
      </c>
      <c r="C12" s="16">
        <v>132</v>
      </c>
      <c r="D12" s="5" t="s">
        <v>12</v>
      </c>
      <c r="E12" s="1"/>
      <c r="F12" s="16">
        <v>98</v>
      </c>
      <c r="G12" s="5" t="s">
        <v>44</v>
      </c>
      <c r="H12" s="25" t="s">
        <v>45</v>
      </c>
      <c r="I12" s="20">
        <v>400</v>
      </c>
      <c r="J12" s="5" t="s">
        <v>72</v>
      </c>
      <c r="K12" s="30" t="s">
        <v>71</v>
      </c>
      <c r="L12" s="20">
        <v>3010</v>
      </c>
      <c r="M12" s="40"/>
      <c r="N12" s="51"/>
      <c r="O12" s="41"/>
    </row>
    <row r="13" spans="1:15" x14ac:dyDescent="0.25">
      <c r="A13" s="5"/>
      <c r="B13" s="1" t="s">
        <v>55</v>
      </c>
      <c r="C13" s="16">
        <v>500</v>
      </c>
      <c r="D13" s="5" t="s">
        <v>20</v>
      </c>
      <c r="E13" s="1"/>
      <c r="F13" s="16">
        <v>36</v>
      </c>
      <c r="G13" s="5"/>
      <c r="H13" s="1" t="s">
        <v>49</v>
      </c>
      <c r="I13" s="20">
        <v>238</v>
      </c>
      <c r="J13" s="5" t="s">
        <v>80</v>
      </c>
      <c r="K13" s="1" t="s">
        <v>81</v>
      </c>
      <c r="L13" s="20"/>
      <c r="M13" s="39"/>
      <c r="N13" s="50"/>
      <c r="O13" s="16"/>
    </row>
    <row r="14" spans="1:15" ht="15.75" x14ac:dyDescent="0.25">
      <c r="A14" s="5"/>
      <c r="B14" s="13" t="s">
        <v>57</v>
      </c>
      <c r="C14" s="23">
        <v>2205</v>
      </c>
      <c r="D14" s="5" t="s">
        <v>20</v>
      </c>
      <c r="E14" s="1"/>
      <c r="F14" s="16">
        <v>93</v>
      </c>
      <c r="G14" s="5"/>
      <c r="H14" s="1" t="s">
        <v>27</v>
      </c>
      <c r="I14" s="20">
        <v>195</v>
      </c>
      <c r="J14" s="5"/>
      <c r="K14" s="1" t="s">
        <v>82</v>
      </c>
      <c r="L14" s="20">
        <v>4000</v>
      </c>
      <c r="M14" s="39"/>
      <c r="N14" s="50"/>
      <c r="O14" s="16"/>
    </row>
    <row r="15" spans="1:15" x14ac:dyDescent="0.25">
      <c r="A15" s="5" t="s">
        <v>61</v>
      </c>
      <c r="B15" s="34" t="s">
        <v>63</v>
      </c>
      <c r="C15" s="35">
        <v>525</v>
      </c>
      <c r="D15" s="5" t="s">
        <v>32</v>
      </c>
      <c r="E15" s="1"/>
      <c r="F15" s="16">
        <v>50</v>
      </c>
      <c r="G15" s="5"/>
      <c r="H15" s="30" t="s">
        <v>58</v>
      </c>
      <c r="I15" s="20">
        <v>3000</v>
      </c>
      <c r="J15" s="5"/>
      <c r="K15" s="1"/>
      <c r="L15" s="20"/>
      <c r="M15" s="39"/>
      <c r="N15" s="50"/>
      <c r="O15" s="16"/>
    </row>
    <row r="16" spans="1:15" ht="15.75" x14ac:dyDescent="0.25">
      <c r="A16" s="5"/>
      <c r="B16" s="13" t="s">
        <v>64</v>
      </c>
      <c r="C16" s="23">
        <v>600</v>
      </c>
      <c r="D16" s="5" t="s">
        <v>39</v>
      </c>
      <c r="E16" s="1"/>
      <c r="F16" s="16">
        <v>100</v>
      </c>
      <c r="G16" s="5" t="s">
        <v>59</v>
      </c>
      <c r="H16" s="36" t="s">
        <v>60</v>
      </c>
      <c r="I16" s="37">
        <v>145</v>
      </c>
      <c r="J16" s="5"/>
      <c r="K16" s="1"/>
      <c r="L16" s="20"/>
      <c r="M16" s="39"/>
      <c r="N16" s="50"/>
      <c r="O16" s="16"/>
    </row>
    <row r="17" spans="1:15" ht="15.75" x14ac:dyDescent="0.25">
      <c r="A17" s="5"/>
      <c r="B17" s="13" t="s">
        <v>70</v>
      </c>
      <c r="C17" s="23">
        <v>1128</v>
      </c>
      <c r="D17" s="5" t="s">
        <v>44</v>
      </c>
      <c r="E17" s="1"/>
      <c r="F17" s="16">
        <v>102</v>
      </c>
      <c r="G17" s="5"/>
      <c r="H17" s="1" t="s">
        <v>65</v>
      </c>
      <c r="I17" s="20">
        <v>2000</v>
      </c>
      <c r="J17" s="5"/>
      <c r="K17" s="1"/>
      <c r="L17" s="20"/>
      <c r="M17" s="39"/>
      <c r="N17" s="50"/>
      <c r="O17" s="16"/>
    </row>
    <row r="18" spans="1:15" x14ac:dyDescent="0.25">
      <c r="A18" s="5" t="s">
        <v>76</v>
      </c>
      <c r="B18" s="34" t="s">
        <v>77</v>
      </c>
      <c r="C18" s="35">
        <v>2700</v>
      </c>
      <c r="D18" s="5"/>
      <c r="E18" s="1"/>
      <c r="F18" s="16"/>
      <c r="G18" s="5"/>
      <c r="H18" s="1" t="s">
        <v>66</v>
      </c>
      <c r="I18" s="20">
        <v>950</v>
      </c>
      <c r="J18" s="5"/>
      <c r="K18" s="1"/>
      <c r="L18" s="20"/>
      <c r="M18" s="39"/>
      <c r="N18" s="50"/>
      <c r="O18" s="16"/>
    </row>
    <row r="19" spans="1:15" x14ac:dyDescent="0.25">
      <c r="A19" s="5" t="s">
        <v>72</v>
      </c>
      <c r="B19" s="36" t="s">
        <v>88</v>
      </c>
      <c r="C19" s="35">
        <v>88</v>
      </c>
      <c r="D19" s="5" t="s">
        <v>72</v>
      </c>
      <c r="E19" s="1" t="s">
        <v>85</v>
      </c>
      <c r="F19" s="16">
        <v>260</v>
      </c>
      <c r="G19" s="5" t="s">
        <v>74</v>
      </c>
      <c r="H19" s="1" t="s">
        <v>75</v>
      </c>
      <c r="I19" s="20">
        <v>1200</v>
      </c>
      <c r="J19" s="5"/>
      <c r="K19" s="1"/>
      <c r="L19" s="20"/>
      <c r="M19" s="39"/>
      <c r="N19" s="50"/>
      <c r="O19" s="16"/>
    </row>
    <row r="20" spans="1:15" x14ac:dyDescent="0.25">
      <c r="A20" s="5"/>
      <c r="B20" s="36" t="s">
        <v>90</v>
      </c>
      <c r="C20" s="35">
        <v>516</v>
      </c>
      <c r="D20" s="5"/>
      <c r="E20" s="1" t="s">
        <v>87</v>
      </c>
      <c r="F20" s="16">
        <v>87</v>
      </c>
      <c r="G20" s="5" t="s">
        <v>83</v>
      </c>
      <c r="H20" s="1" t="s">
        <v>84</v>
      </c>
      <c r="I20" s="20">
        <v>1300</v>
      </c>
      <c r="J20" s="5"/>
      <c r="K20" s="1"/>
      <c r="L20" s="20"/>
      <c r="M20" s="39"/>
      <c r="N20" s="50"/>
      <c r="O20" s="16"/>
    </row>
    <row r="21" spans="1:15" x14ac:dyDescent="0.25">
      <c r="A21" s="5"/>
      <c r="B21" s="36" t="s">
        <v>95</v>
      </c>
      <c r="C21" s="35"/>
      <c r="D21" s="5"/>
      <c r="E21" s="1" t="s">
        <v>92</v>
      </c>
      <c r="F21" s="16">
        <v>48</v>
      </c>
      <c r="G21" s="5"/>
      <c r="H21" s="1" t="s">
        <v>86</v>
      </c>
      <c r="I21" s="20">
        <v>450</v>
      </c>
      <c r="J21" s="5"/>
      <c r="K21" s="1"/>
      <c r="L21" s="20"/>
      <c r="M21" s="39"/>
      <c r="N21" s="50"/>
      <c r="O21" s="16"/>
    </row>
    <row r="22" spans="1:15" x14ac:dyDescent="0.25">
      <c r="A22" s="5"/>
      <c r="B22" s="36" t="s">
        <v>96</v>
      </c>
      <c r="C22" s="35">
        <v>150</v>
      </c>
      <c r="D22" s="5"/>
      <c r="E22" s="8" t="s">
        <v>93</v>
      </c>
      <c r="F22" s="16">
        <v>80</v>
      </c>
      <c r="G22" s="5"/>
      <c r="H22" s="1" t="s">
        <v>89</v>
      </c>
      <c r="I22" s="20">
        <v>119</v>
      </c>
      <c r="J22" s="5"/>
      <c r="K22" s="1"/>
      <c r="L22" s="20"/>
      <c r="M22" s="39"/>
      <c r="N22" s="50"/>
      <c r="O22" s="16"/>
    </row>
    <row r="23" spans="1:15" x14ac:dyDescent="0.25">
      <c r="A23" s="5" t="s">
        <v>100</v>
      </c>
      <c r="B23" s="9" t="s">
        <v>101</v>
      </c>
      <c r="C23" s="16">
        <v>74</v>
      </c>
      <c r="D23" s="5" t="s">
        <v>74</v>
      </c>
      <c r="E23" s="1" t="s">
        <v>78</v>
      </c>
      <c r="F23" s="16">
        <v>600</v>
      </c>
      <c r="G23" s="5"/>
      <c r="H23" s="25" t="s">
        <v>91</v>
      </c>
      <c r="I23" s="27">
        <v>2800</v>
      </c>
      <c r="J23" s="5"/>
      <c r="K23" s="1"/>
      <c r="L23" s="20"/>
      <c r="M23" s="39"/>
      <c r="N23" s="50"/>
      <c r="O23" s="16"/>
    </row>
    <row r="24" spans="1:15" ht="15.75" x14ac:dyDescent="0.25">
      <c r="A24" s="5" t="s">
        <v>103</v>
      </c>
      <c r="B24" s="13" t="s">
        <v>104</v>
      </c>
      <c r="C24" s="23">
        <v>7250</v>
      </c>
      <c r="D24" s="5" t="s">
        <v>2</v>
      </c>
      <c r="E24" s="1" t="s">
        <v>6</v>
      </c>
      <c r="F24" s="16">
        <v>100</v>
      </c>
      <c r="G24" s="5"/>
      <c r="H24" s="1" t="s">
        <v>94</v>
      </c>
      <c r="I24" s="20">
        <v>6000</v>
      </c>
      <c r="J24" s="5"/>
      <c r="K24" s="1"/>
      <c r="L24" s="20"/>
      <c r="M24" s="39"/>
      <c r="N24" s="50"/>
      <c r="O24" s="16"/>
    </row>
    <row r="25" spans="1:15" ht="15.75" x14ac:dyDescent="0.25">
      <c r="A25" s="5"/>
      <c r="B25" s="12" t="s">
        <v>105</v>
      </c>
      <c r="C25" s="23">
        <v>5375</v>
      </c>
      <c r="D25" s="5" t="s">
        <v>39</v>
      </c>
      <c r="E25" s="1"/>
      <c r="F25" s="16">
        <v>50</v>
      </c>
      <c r="G25" s="5" t="s">
        <v>97</v>
      </c>
      <c r="H25" s="1" t="s">
        <v>27</v>
      </c>
      <c r="I25" s="20">
        <v>90</v>
      </c>
      <c r="J25" s="5"/>
      <c r="K25" s="1"/>
      <c r="L25" s="20"/>
      <c r="M25" s="39"/>
      <c r="N25" s="50"/>
      <c r="O25" s="16"/>
    </row>
    <row r="26" spans="1:15" x14ac:dyDescent="0.25">
      <c r="A26" s="5"/>
      <c r="B26" s="1" t="s">
        <v>106</v>
      </c>
      <c r="C26" s="16">
        <v>138</v>
      </c>
      <c r="D26" s="5" t="s">
        <v>61</v>
      </c>
      <c r="E26" s="1"/>
      <c r="F26" s="16">
        <v>50</v>
      </c>
      <c r="G26" s="5" t="s">
        <v>61</v>
      </c>
      <c r="H26" s="1" t="s">
        <v>107</v>
      </c>
      <c r="I26" s="20">
        <v>2600</v>
      </c>
      <c r="J26" s="5"/>
      <c r="K26" s="1"/>
      <c r="L26" s="20"/>
      <c r="M26" s="39"/>
      <c r="N26" s="50"/>
      <c r="O26" s="16"/>
    </row>
    <row r="27" spans="1:15" x14ac:dyDescent="0.25">
      <c r="A27" s="5"/>
      <c r="B27" s="1" t="s">
        <v>110</v>
      </c>
      <c r="C27" s="16">
        <v>84</v>
      </c>
      <c r="D27" s="5" t="s">
        <v>72</v>
      </c>
      <c r="E27" s="1"/>
      <c r="F27" s="16">
        <v>50</v>
      </c>
      <c r="G27" s="5"/>
      <c r="H27" s="1"/>
      <c r="I27" s="20"/>
      <c r="J27" s="5"/>
      <c r="K27" s="1"/>
      <c r="L27" s="20"/>
      <c r="M27" s="39"/>
      <c r="N27" s="50"/>
      <c r="O27" s="16"/>
    </row>
    <row r="28" spans="1:15" x14ac:dyDescent="0.25">
      <c r="A28" s="5"/>
      <c r="B28" s="1"/>
      <c r="C28" s="16"/>
      <c r="D28" s="5" t="s">
        <v>2</v>
      </c>
      <c r="E28" s="1" t="s">
        <v>7</v>
      </c>
      <c r="F28" s="16">
        <v>240</v>
      </c>
      <c r="G28" s="5"/>
      <c r="H28" s="1"/>
      <c r="I28" s="20"/>
      <c r="J28" s="5"/>
      <c r="K28" s="1"/>
      <c r="L28" s="20"/>
      <c r="M28" s="39"/>
      <c r="N28" s="50"/>
      <c r="O28" s="16"/>
    </row>
    <row r="29" spans="1:15" x14ac:dyDescent="0.25">
      <c r="A29" s="5"/>
      <c r="B29" s="1"/>
      <c r="C29" s="16"/>
      <c r="D29" s="5" t="s">
        <v>39</v>
      </c>
      <c r="E29" s="1"/>
      <c r="F29" s="16">
        <v>232</v>
      </c>
      <c r="G29" s="5"/>
      <c r="H29" s="1"/>
      <c r="I29" s="20"/>
      <c r="J29" s="5"/>
      <c r="K29" s="1"/>
      <c r="L29" s="20"/>
      <c r="M29" s="39"/>
      <c r="N29" s="50"/>
      <c r="O29" s="16"/>
    </row>
    <row r="30" spans="1:15" x14ac:dyDescent="0.25">
      <c r="A30" s="5"/>
      <c r="B30" s="1"/>
      <c r="C30" s="16"/>
      <c r="D30" s="5" t="s">
        <v>2</v>
      </c>
      <c r="E30" s="26" t="s">
        <v>52</v>
      </c>
      <c r="F30" s="16">
        <v>300</v>
      </c>
      <c r="G30" s="5"/>
      <c r="H30" s="1"/>
      <c r="I30" s="21"/>
      <c r="J30" s="5"/>
      <c r="K30" s="1"/>
      <c r="L30" s="20"/>
      <c r="M30" s="39"/>
      <c r="N30" s="50"/>
      <c r="O30" s="16"/>
    </row>
    <row r="31" spans="1:15" x14ac:dyDescent="0.25">
      <c r="A31" s="5"/>
      <c r="B31" s="1"/>
      <c r="C31" s="16"/>
      <c r="D31" s="5" t="s">
        <v>12</v>
      </c>
      <c r="E31" s="9"/>
      <c r="F31" s="16">
        <v>300</v>
      </c>
      <c r="G31" s="5"/>
      <c r="H31" s="1"/>
      <c r="I31" s="21"/>
      <c r="J31" s="5"/>
      <c r="K31" s="1"/>
      <c r="L31" s="20"/>
      <c r="M31" s="39"/>
      <c r="N31" s="50"/>
      <c r="O31" s="16"/>
    </row>
    <row r="32" spans="1:15" x14ac:dyDescent="0.25">
      <c r="A32" s="5"/>
      <c r="B32" s="1"/>
      <c r="C32" s="16"/>
      <c r="D32" s="5" t="s">
        <v>20</v>
      </c>
      <c r="E32" s="1"/>
      <c r="F32" s="16">
        <v>400</v>
      </c>
      <c r="G32" s="5"/>
      <c r="H32" s="1"/>
      <c r="I32" s="21"/>
      <c r="J32" s="5"/>
      <c r="K32" s="1"/>
      <c r="L32" s="20"/>
      <c r="M32" s="39"/>
      <c r="N32" s="50"/>
      <c r="O32" s="16"/>
    </row>
    <row r="33" spans="1:17" x14ac:dyDescent="0.25">
      <c r="A33" s="5"/>
      <c r="B33" s="1"/>
      <c r="C33" s="16"/>
      <c r="D33" s="5" t="s">
        <v>39</v>
      </c>
      <c r="E33" s="1"/>
      <c r="F33" s="16">
        <v>400</v>
      </c>
      <c r="G33" s="5"/>
      <c r="H33" s="1"/>
      <c r="I33" s="21"/>
      <c r="J33" s="5"/>
      <c r="K33" s="1"/>
      <c r="L33" s="20"/>
      <c r="M33" s="39"/>
      <c r="N33" s="50"/>
      <c r="O33" s="16"/>
    </row>
    <row r="34" spans="1:17" x14ac:dyDescent="0.25">
      <c r="A34" s="5"/>
      <c r="B34" s="1"/>
      <c r="C34" s="16"/>
      <c r="D34" s="5" t="s">
        <v>51</v>
      </c>
      <c r="E34" s="1"/>
      <c r="F34" s="16">
        <v>500</v>
      </c>
      <c r="G34" s="5"/>
      <c r="H34" s="1"/>
      <c r="I34" s="21"/>
      <c r="J34" s="5"/>
      <c r="K34" s="1"/>
      <c r="L34" s="20"/>
      <c r="M34" s="39"/>
      <c r="N34" s="50"/>
      <c r="O34" s="16"/>
    </row>
    <row r="35" spans="1:17" x14ac:dyDescent="0.25">
      <c r="A35" s="5"/>
      <c r="B35" s="1"/>
      <c r="C35" s="16"/>
      <c r="D35" s="5" t="s">
        <v>61</v>
      </c>
      <c r="E35" s="1"/>
      <c r="F35" s="16">
        <v>500</v>
      </c>
      <c r="G35" s="5"/>
      <c r="H35" s="1"/>
      <c r="I35" s="21"/>
      <c r="J35" s="5"/>
      <c r="K35" s="1"/>
      <c r="L35" s="20"/>
      <c r="M35" s="39"/>
      <c r="N35" s="50"/>
      <c r="O35" s="16"/>
    </row>
    <row r="36" spans="1:17" x14ac:dyDescent="0.25">
      <c r="A36" s="5"/>
      <c r="B36" s="1"/>
      <c r="C36" s="16"/>
      <c r="D36" s="31" t="s">
        <v>2</v>
      </c>
      <c r="E36" s="32" t="s">
        <v>9</v>
      </c>
      <c r="F36" s="33">
        <v>105</v>
      </c>
      <c r="G36" s="5"/>
      <c r="H36" s="1"/>
      <c r="I36" s="21"/>
      <c r="J36" s="5"/>
      <c r="K36" s="1"/>
      <c r="L36" s="20"/>
      <c r="M36" s="39"/>
      <c r="N36" s="50"/>
      <c r="O36" s="16"/>
    </row>
    <row r="37" spans="1:17" x14ac:dyDescent="0.25">
      <c r="A37" s="5"/>
      <c r="B37" s="1"/>
      <c r="C37" s="16"/>
      <c r="D37" s="31" t="s">
        <v>61</v>
      </c>
      <c r="E37" s="32" t="s">
        <v>62</v>
      </c>
      <c r="F37" s="33">
        <v>222</v>
      </c>
      <c r="G37" s="5"/>
      <c r="H37" s="1"/>
      <c r="I37" s="21"/>
      <c r="J37" s="5"/>
      <c r="K37" s="1"/>
      <c r="L37" s="20"/>
      <c r="M37" s="39"/>
      <c r="N37" s="50"/>
      <c r="O37" s="16"/>
    </row>
    <row r="38" spans="1:17" x14ac:dyDescent="0.25">
      <c r="A38" s="5"/>
      <c r="B38" s="1"/>
      <c r="C38" s="16"/>
      <c r="D38" s="31" t="s">
        <v>12</v>
      </c>
      <c r="E38" s="32" t="s">
        <v>11</v>
      </c>
      <c r="F38" s="33">
        <v>105</v>
      </c>
      <c r="G38" s="5"/>
      <c r="H38" s="1"/>
      <c r="I38" s="21"/>
      <c r="J38" s="5"/>
      <c r="K38" s="1"/>
      <c r="L38" s="20"/>
      <c r="M38" s="39"/>
      <c r="N38" s="50"/>
      <c r="O38" s="16"/>
    </row>
    <row r="39" spans="1:17" x14ac:dyDescent="0.25">
      <c r="A39" s="5"/>
      <c r="B39" s="1"/>
      <c r="C39" s="16"/>
      <c r="D39" s="31" t="s">
        <v>32</v>
      </c>
      <c r="E39" s="32" t="s">
        <v>35</v>
      </c>
      <c r="F39" s="33">
        <v>260</v>
      </c>
      <c r="G39" s="5"/>
      <c r="H39" s="1"/>
      <c r="I39" s="21"/>
      <c r="J39" s="5"/>
      <c r="K39" s="1"/>
      <c r="L39" s="20"/>
      <c r="M39" s="39"/>
      <c r="N39" s="50"/>
      <c r="O39" s="16"/>
    </row>
    <row r="40" spans="1:17" x14ac:dyDescent="0.25">
      <c r="A40" s="5"/>
      <c r="B40" s="1"/>
      <c r="C40" s="16"/>
      <c r="D40" s="31"/>
      <c r="E40" s="32"/>
      <c r="F40" s="33"/>
      <c r="G40" s="5"/>
      <c r="H40" s="1"/>
      <c r="I40" s="21"/>
      <c r="J40" s="5"/>
      <c r="K40" s="1"/>
      <c r="L40" s="20"/>
      <c r="M40" s="39"/>
      <c r="N40" s="50"/>
      <c r="O40" s="16"/>
    </row>
    <row r="41" spans="1:17" x14ac:dyDescent="0.25">
      <c r="A41" s="5"/>
      <c r="B41" s="1"/>
      <c r="C41" s="16"/>
      <c r="D41" s="31" t="s">
        <v>17</v>
      </c>
      <c r="E41" s="32" t="s">
        <v>18</v>
      </c>
      <c r="F41" s="33">
        <v>3108</v>
      </c>
      <c r="G41" s="5"/>
      <c r="H41" s="1"/>
      <c r="I41" s="21"/>
      <c r="J41" s="5"/>
      <c r="K41" s="1"/>
      <c r="L41" s="20"/>
      <c r="M41" s="39"/>
      <c r="N41" s="50"/>
      <c r="O41" s="16"/>
    </row>
    <row r="42" spans="1:17" x14ac:dyDescent="0.25">
      <c r="A42" s="5"/>
      <c r="B42" s="1"/>
      <c r="C42" s="16"/>
      <c r="D42" s="31" t="s">
        <v>20</v>
      </c>
      <c r="E42" s="32" t="s">
        <v>22</v>
      </c>
      <c r="F42" s="33">
        <v>3154</v>
      </c>
      <c r="G42" s="5"/>
      <c r="H42" s="1"/>
      <c r="I42" s="21"/>
      <c r="J42" s="5"/>
      <c r="K42" s="1"/>
      <c r="L42" s="20"/>
      <c r="M42" s="39"/>
      <c r="N42" s="50"/>
      <c r="O42" s="16"/>
    </row>
    <row r="43" spans="1:17" x14ac:dyDescent="0.25">
      <c r="A43" s="5"/>
      <c r="B43" s="1"/>
      <c r="C43" s="16"/>
      <c r="D43" s="31" t="s">
        <v>32</v>
      </c>
      <c r="E43" s="32" t="s">
        <v>34</v>
      </c>
      <c r="F43" s="33">
        <v>777</v>
      </c>
      <c r="G43" s="5"/>
      <c r="H43" s="1"/>
      <c r="I43" s="21"/>
      <c r="J43" s="5"/>
      <c r="K43" s="1"/>
      <c r="L43" s="20"/>
      <c r="M43" s="39"/>
      <c r="N43" s="50"/>
      <c r="O43" s="16"/>
    </row>
    <row r="44" spans="1:17" x14ac:dyDescent="0.25">
      <c r="A44" s="5"/>
      <c r="B44" s="1"/>
      <c r="C44" s="16"/>
      <c r="D44" s="31" t="s">
        <v>67</v>
      </c>
      <c r="E44" s="32" t="s">
        <v>68</v>
      </c>
      <c r="F44" s="33">
        <v>4388</v>
      </c>
      <c r="G44" s="5"/>
      <c r="H44" s="1"/>
      <c r="I44" s="21"/>
      <c r="J44" s="5"/>
      <c r="K44" s="1"/>
      <c r="L44" s="20"/>
      <c r="M44" s="39"/>
      <c r="N44" s="50"/>
      <c r="O44" s="16"/>
    </row>
    <row r="45" spans="1:17" x14ac:dyDescent="0.25">
      <c r="A45" s="5"/>
      <c r="B45" s="1"/>
      <c r="C45" s="16"/>
      <c r="D45" s="5" t="s">
        <v>44</v>
      </c>
      <c r="E45" s="1" t="s">
        <v>56</v>
      </c>
      <c r="F45" s="16">
        <v>106</v>
      </c>
      <c r="G45" s="5"/>
      <c r="H45" s="1"/>
      <c r="I45" s="21"/>
      <c r="J45" s="5"/>
      <c r="K45" s="1"/>
      <c r="L45" s="20"/>
      <c r="M45" s="39"/>
      <c r="N45" s="50"/>
      <c r="O45" s="16"/>
    </row>
    <row r="46" spans="1:17" x14ac:dyDescent="0.25">
      <c r="A46" s="5"/>
      <c r="B46" s="1"/>
      <c r="C46" s="16"/>
      <c r="D46" s="5" t="s">
        <v>44</v>
      </c>
      <c r="E46" s="1" t="s">
        <v>47</v>
      </c>
      <c r="F46" s="16">
        <v>50</v>
      </c>
      <c r="G46" s="5"/>
      <c r="H46" s="1"/>
      <c r="I46" s="21"/>
      <c r="J46" s="5"/>
      <c r="K46" s="1"/>
      <c r="L46" s="20"/>
      <c r="M46" s="39"/>
      <c r="N46" s="50"/>
      <c r="O46" s="16"/>
    </row>
    <row r="47" spans="1:17" x14ac:dyDescent="0.25">
      <c r="A47" s="5"/>
      <c r="B47" s="1"/>
      <c r="C47" s="16"/>
      <c r="D47" s="5" t="s">
        <v>74</v>
      </c>
      <c r="E47" s="1" t="s">
        <v>79</v>
      </c>
      <c r="F47" s="16">
        <v>500</v>
      </c>
      <c r="G47" s="5"/>
      <c r="H47" s="1"/>
      <c r="I47" s="21"/>
      <c r="J47" s="5"/>
      <c r="K47" s="1"/>
      <c r="L47" s="20"/>
      <c r="M47" s="39"/>
      <c r="N47" s="50"/>
      <c r="O47" s="16"/>
    </row>
    <row r="48" spans="1:17" ht="15.75" thickBot="1" x14ac:dyDescent="0.3">
      <c r="A48" s="6"/>
      <c r="B48" s="2"/>
      <c r="C48" s="43">
        <f>SUM(C2:C47)</f>
        <v>34346</v>
      </c>
      <c r="D48" s="6"/>
      <c r="E48" s="2"/>
      <c r="F48" s="43">
        <f>SUM(F2:F47)</f>
        <v>19840</v>
      </c>
      <c r="G48" s="6"/>
      <c r="H48" s="2"/>
      <c r="I48" s="44">
        <f>SUM(I2:I47)</f>
        <v>49051</v>
      </c>
      <c r="J48" s="6"/>
      <c r="K48" s="2"/>
      <c r="L48" s="45">
        <f>SUM(L2:L47)</f>
        <v>14296</v>
      </c>
      <c r="M48" s="42"/>
      <c r="N48" s="52"/>
      <c r="O48" s="43">
        <f>SUM(O2:O47)</f>
        <v>10540</v>
      </c>
      <c r="Q48" s="29">
        <f>SUM(C48+F48+I48+L48+O48)</f>
        <v>128073</v>
      </c>
    </row>
  </sheetData>
  <mergeCells count="5">
    <mergeCell ref="A1:C1"/>
    <mergeCell ref="D1:F1"/>
    <mergeCell ref="G1:I1"/>
    <mergeCell ref="J1:L1"/>
    <mergeCell ref="M1:O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H14" sqref="H14"/>
    </sheetView>
  </sheetViews>
  <sheetFormatPr defaultRowHeight="15" x14ac:dyDescent="0.25"/>
  <cols>
    <col min="1" max="1" width="18.85546875" customWidth="1"/>
    <col min="2" max="2" width="45.140625" customWidth="1"/>
    <col min="3" max="3" width="18.42578125" style="55" customWidth="1"/>
    <col min="5" max="5" width="11.140625" bestFit="1" customWidth="1"/>
  </cols>
  <sheetData>
    <row r="1" spans="1:3" ht="15.75" thickBot="1" x14ac:dyDescent="0.3">
      <c r="A1" s="198" t="s">
        <v>164</v>
      </c>
      <c r="B1" s="199"/>
      <c r="C1" s="200"/>
    </row>
    <row r="2" spans="1:3" x14ac:dyDescent="0.25">
      <c r="A2" s="64">
        <v>42873</v>
      </c>
      <c r="B2" s="61" t="s">
        <v>116</v>
      </c>
      <c r="C2" s="63">
        <v>245</v>
      </c>
    </row>
    <row r="3" spans="1:3" x14ac:dyDescent="0.25">
      <c r="A3" s="65">
        <v>42875</v>
      </c>
      <c r="B3" s="62" t="s">
        <v>117</v>
      </c>
      <c r="C3" s="57">
        <v>980</v>
      </c>
    </row>
    <row r="4" spans="1:3" x14ac:dyDescent="0.25">
      <c r="A4" s="65">
        <v>42877</v>
      </c>
      <c r="B4" s="62" t="s">
        <v>118</v>
      </c>
      <c r="C4" s="57">
        <v>166</v>
      </c>
    </row>
    <row r="5" spans="1:3" x14ac:dyDescent="0.25">
      <c r="A5" s="65">
        <v>42877</v>
      </c>
      <c r="B5" s="62" t="s">
        <v>119</v>
      </c>
      <c r="C5" s="57"/>
    </row>
    <row r="6" spans="1:3" x14ac:dyDescent="0.25">
      <c r="A6" s="66"/>
      <c r="B6" s="62" t="s">
        <v>120</v>
      </c>
      <c r="C6" s="57">
        <v>400</v>
      </c>
    </row>
    <row r="7" spans="1:3" x14ac:dyDescent="0.25">
      <c r="A7" s="65">
        <v>42877</v>
      </c>
      <c r="B7" s="62" t="s">
        <v>121</v>
      </c>
      <c r="C7" s="57">
        <v>600</v>
      </c>
    </row>
    <row r="8" spans="1:3" x14ac:dyDescent="0.25">
      <c r="A8" s="65">
        <v>42877</v>
      </c>
      <c r="B8" s="62" t="s">
        <v>122</v>
      </c>
      <c r="C8" s="57">
        <v>688</v>
      </c>
    </row>
    <row r="9" spans="1:3" x14ac:dyDescent="0.25">
      <c r="A9" s="65">
        <v>42878</v>
      </c>
      <c r="B9" s="62" t="s">
        <v>123</v>
      </c>
      <c r="C9" s="57">
        <v>57</v>
      </c>
    </row>
    <row r="10" spans="1:3" x14ac:dyDescent="0.25">
      <c r="A10" s="65">
        <v>42879</v>
      </c>
      <c r="B10" s="62" t="s">
        <v>124</v>
      </c>
      <c r="C10" s="57">
        <v>144</v>
      </c>
    </row>
    <row r="11" spans="1:3" x14ac:dyDescent="0.25">
      <c r="A11" s="65">
        <v>42879</v>
      </c>
      <c r="B11" s="62" t="s">
        <v>125</v>
      </c>
      <c r="C11" s="57">
        <v>40</v>
      </c>
    </row>
    <row r="12" spans="1:3" x14ac:dyDescent="0.25">
      <c r="A12" s="65">
        <v>42881</v>
      </c>
      <c r="B12" s="62" t="s">
        <v>126</v>
      </c>
      <c r="C12" s="57">
        <v>181</v>
      </c>
    </row>
    <row r="13" spans="1:3" x14ac:dyDescent="0.25">
      <c r="A13" s="65">
        <v>42852</v>
      </c>
      <c r="B13" s="62" t="s">
        <v>127</v>
      </c>
      <c r="C13" s="57">
        <v>260</v>
      </c>
    </row>
    <row r="14" spans="1:3" x14ac:dyDescent="0.25">
      <c r="A14" s="60">
        <v>42902</v>
      </c>
      <c r="B14" s="80" t="s">
        <v>112</v>
      </c>
      <c r="C14" s="81">
        <v>24000</v>
      </c>
    </row>
    <row r="15" spans="1:3" x14ac:dyDescent="0.25">
      <c r="A15" s="60">
        <v>42932</v>
      </c>
      <c r="B15" s="80" t="s">
        <v>113</v>
      </c>
      <c r="C15" s="81">
        <v>8800</v>
      </c>
    </row>
    <row r="16" spans="1:3" x14ac:dyDescent="0.25">
      <c r="A16" s="60">
        <v>42905</v>
      </c>
      <c r="B16" s="80" t="s">
        <v>114</v>
      </c>
      <c r="C16" s="81">
        <v>25736</v>
      </c>
    </row>
    <row r="17" spans="1:3" x14ac:dyDescent="0.25">
      <c r="A17" s="60">
        <v>42912</v>
      </c>
      <c r="B17" s="56" t="s">
        <v>115</v>
      </c>
      <c r="C17" s="57">
        <v>4000</v>
      </c>
    </row>
    <row r="18" spans="1:3" x14ac:dyDescent="0.25">
      <c r="A18" s="60">
        <v>42908</v>
      </c>
      <c r="B18" s="56" t="s">
        <v>128</v>
      </c>
      <c r="C18" s="57">
        <v>90</v>
      </c>
    </row>
    <row r="19" spans="1:3" x14ac:dyDescent="0.25">
      <c r="A19" s="60">
        <v>42908</v>
      </c>
      <c r="B19" s="56" t="s">
        <v>129</v>
      </c>
      <c r="C19" s="57">
        <v>250</v>
      </c>
    </row>
    <row r="20" spans="1:3" x14ac:dyDescent="0.25">
      <c r="A20" s="60">
        <v>42895</v>
      </c>
      <c r="B20" s="56" t="s">
        <v>130</v>
      </c>
      <c r="C20" s="57">
        <v>50</v>
      </c>
    </row>
    <row r="21" spans="1:3" x14ac:dyDescent="0.25">
      <c r="A21" s="60">
        <v>42893</v>
      </c>
      <c r="B21" s="56" t="s">
        <v>131</v>
      </c>
      <c r="C21" s="57">
        <v>49</v>
      </c>
    </row>
    <row r="22" spans="1:3" x14ac:dyDescent="0.25">
      <c r="A22" s="60">
        <v>42884</v>
      </c>
      <c r="B22" s="56" t="s">
        <v>132</v>
      </c>
      <c r="C22" s="57">
        <v>1700</v>
      </c>
    </row>
    <row r="23" spans="1:3" x14ac:dyDescent="0.25">
      <c r="A23" s="60">
        <v>42893</v>
      </c>
      <c r="B23" s="56" t="s">
        <v>133</v>
      </c>
      <c r="C23" s="57">
        <v>583</v>
      </c>
    </row>
    <row r="24" spans="1:3" x14ac:dyDescent="0.25">
      <c r="A24" s="60">
        <v>42900</v>
      </c>
      <c r="B24" s="56" t="s">
        <v>134</v>
      </c>
      <c r="C24" s="57">
        <v>250</v>
      </c>
    </row>
    <row r="25" spans="1:3" x14ac:dyDescent="0.25">
      <c r="A25" s="60">
        <v>42906</v>
      </c>
      <c r="B25" s="56" t="s">
        <v>135</v>
      </c>
      <c r="C25" s="57">
        <v>25</v>
      </c>
    </row>
    <row r="26" spans="1:3" x14ac:dyDescent="0.25">
      <c r="A26" s="60">
        <v>42905</v>
      </c>
      <c r="B26" s="56" t="s">
        <v>136</v>
      </c>
      <c r="C26" s="57">
        <v>260</v>
      </c>
    </row>
    <row r="27" spans="1:3" x14ac:dyDescent="0.25">
      <c r="A27" s="60">
        <v>42905</v>
      </c>
      <c r="B27" s="62" t="s">
        <v>124</v>
      </c>
      <c r="C27" s="57">
        <v>622</v>
      </c>
    </row>
    <row r="28" spans="1:3" x14ac:dyDescent="0.25">
      <c r="A28" s="60">
        <v>42886</v>
      </c>
      <c r="B28" s="56" t="s">
        <v>137</v>
      </c>
      <c r="C28" s="57">
        <v>240</v>
      </c>
    </row>
    <row r="29" spans="1:3" x14ac:dyDescent="0.25">
      <c r="A29" s="60">
        <v>42913</v>
      </c>
      <c r="B29" s="56" t="s">
        <v>138</v>
      </c>
      <c r="C29" s="57">
        <v>450</v>
      </c>
    </row>
    <row r="30" spans="1:3" x14ac:dyDescent="0.25">
      <c r="A30" s="60">
        <v>42920</v>
      </c>
      <c r="B30" s="56" t="s">
        <v>139</v>
      </c>
      <c r="C30" s="57">
        <v>130</v>
      </c>
    </row>
    <row r="31" spans="1:3" x14ac:dyDescent="0.25">
      <c r="A31" s="60">
        <v>42921</v>
      </c>
      <c r="B31" s="56" t="s">
        <v>140</v>
      </c>
      <c r="C31" s="57">
        <v>3900</v>
      </c>
    </row>
    <row r="32" spans="1:3" x14ac:dyDescent="0.25">
      <c r="A32" s="60">
        <v>42937</v>
      </c>
      <c r="B32" s="56" t="s">
        <v>141</v>
      </c>
      <c r="C32" s="57">
        <v>300</v>
      </c>
    </row>
    <row r="33" spans="1:3" x14ac:dyDescent="0.25">
      <c r="A33" s="67">
        <v>42972</v>
      </c>
      <c r="B33" s="68" t="s">
        <v>142</v>
      </c>
      <c r="C33" s="69">
        <v>120</v>
      </c>
    </row>
    <row r="34" spans="1:3" x14ac:dyDescent="0.25">
      <c r="A34" s="67">
        <v>42972</v>
      </c>
      <c r="B34" s="68" t="s">
        <v>143</v>
      </c>
      <c r="C34" s="69">
        <v>335</v>
      </c>
    </row>
    <row r="35" spans="1:3" x14ac:dyDescent="0.25">
      <c r="A35" s="67">
        <v>42958</v>
      </c>
      <c r="B35" s="68" t="s">
        <v>144</v>
      </c>
      <c r="C35" s="69">
        <v>1200</v>
      </c>
    </row>
    <row r="36" spans="1:3" x14ac:dyDescent="0.25">
      <c r="A36" s="67">
        <v>42965</v>
      </c>
      <c r="B36" s="68" t="s">
        <v>145</v>
      </c>
      <c r="C36" s="69">
        <v>420</v>
      </c>
    </row>
    <row r="37" spans="1:3" x14ac:dyDescent="0.25">
      <c r="A37" s="67">
        <v>42968</v>
      </c>
      <c r="B37" s="68" t="s">
        <v>146</v>
      </c>
      <c r="C37" s="69">
        <v>200</v>
      </c>
    </row>
    <row r="38" spans="1:3" x14ac:dyDescent="0.25">
      <c r="A38" s="67">
        <v>42957</v>
      </c>
      <c r="B38" s="68" t="s">
        <v>147</v>
      </c>
      <c r="C38" s="69">
        <v>31</v>
      </c>
    </row>
    <row r="39" spans="1:3" x14ac:dyDescent="0.25">
      <c r="A39" s="67">
        <v>42949</v>
      </c>
      <c r="B39" s="68" t="s">
        <v>148</v>
      </c>
      <c r="C39" s="69">
        <v>572</v>
      </c>
    </row>
    <row r="40" spans="1:3" x14ac:dyDescent="0.25">
      <c r="A40" s="67">
        <v>42949</v>
      </c>
      <c r="B40" s="68" t="s">
        <v>149</v>
      </c>
      <c r="C40" s="69">
        <v>345</v>
      </c>
    </row>
    <row r="41" spans="1:3" x14ac:dyDescent="0.25">
      <c r="A41" s="67">
        <v>42916</v>
      </c>
      <c r="B41" s="68" t="s">
        <v>150</v>
      </c>
      <c r="C41" s="69">
        <v>240</v>
      </c>
    </row>
    <row r="42" spans="1:3" x14ac:dyDescent="0.25">
      <c r="A42" s="67">
        <v>42947</v>
      </c>
      <c r="B42" s="68" t="s">
        <v>151</v>
      </c>
      <c r="C42" s="69">
        <v>212</v>
      </c>
    </row>
    <row r="43" spans="1:3" x14ac:dyDescent="0.25">
      <c r="A43" s="67">
        <v>42947</v>
      </c>
      <c r="B43" s="68" t="s">
        <v>130</v>
      </c>
      <c r="C43" s="69">
        <v>50</v>
      </c>
    </row>
    <row r="44" spans="1:3" x14ac:dyDescent="0.25">
      <c r="A44" s="67">
        <v>42926</v>
      </c>
      <c r="B44" s="68" t="s">
        <v>152</v>
      </c>
      <c r="C44" s="69">
        <v>250</v>
      </c>
    </row>
    <row r="45" spans="1:3" x14ac:dyDescent="0.25">
      <c r="A45" s="67">
        <v>42934</v>
      </c>
      <c r="B45" s="68" t="s">
        <v>153</v>
      </c>
      <c r="C45" s="69">
        <v>150</v>
      </c>
    </row>
    <row r="46" spans="1:3" x14ac:dyDescent="0.25">
      <c r="A46" s="67">
        <v>42926</v>
      </c>
      <c r="B46" s="68" t="s">
        <v>154</v>
      </c>
      <c r="C46" s="69">
        <v>150</v>
      </c>
    </row>
    <row r="47" spans="1:3" x14ac:dyDescent="0.25">
      <c r="A47" s="67">
        <v>42944</v>
      </c>
      <c r="B47" s="68" t="s">
        <v>155</v>
      </c>
      <c r="C47" s="69">
        <v>33</v>
      </c>
    </row>
    <row r="48" spans="1:3" x14ac:dyDescent="0.25">
      <c r="A48" s="67">
        <v>42924</v>
      </c>
      <c r="B48" s="68" t="s">
        <v>156</v>
      </c>
      <c r="C48" s="69">
        <v>400</v>
      </c>
    </row>
    <row r="49" spans="1:3" x14ac:dyDescent="0.25">
      <c r="A49" s="67">
        <v>42955</v>
      </c>
      <c r="B49" s="68" t="s">
        <v>157</v>
      </c>
      <c r="C49" s="69">
        <v>1200</v>
      </c>
    </row>
    <row r="50" spans="1:3" x14ac:dyDescent="0.25">
      <c r="A50" s="67">
        <v>42961</v>
      </c>
      <c r="B50" s="68" t="s">
        <v>158</v>
      </c>
      <c r="C50" s="69">
        <v>505</v>
      </c>
    </row>
    <row r="51" spans="1:3" x14ac:dyDescent="0.25">
      <c r="A51" s="67">
        <v>42969</v>
      </c>
      <c r="B51" s="82" t="s">
        <v>159</v>
      </c>
      <c r="C51" s="83"/>
    </row>
    <row r="52" spans="1:3" x14ac:dyDescent="0.25">
      <c r="A52" s="67"/>
      <c r="B52" s="82" t="s">
        <v>160</v>
      </c>
      <c r="C52" s="83">
        <v>8200</v>
      </c>
    </row>
    <row r="53" spans="1:3" x14ac:dyDescent="0.25">
      <c r="A53" s="67">
        <v>42993</v>
      </c>
      <c r="B53" s="68" t="s">
        <v>161</v>
      </c>
      <c r="C53" s="69">
        <v>370</v>
      </c>
    </row>
    <row r="54" spans="1:3" x14ac:dyDescent="0.25">
      <c r="A54" s="67">
        <v>42976</v>
      </c>
      <c r="B54" s="68" t="s">
        <v>162</v>
      </c>
      <c r="C54" s="69">
        <v>941</v>
      </c>
    </row>
    <row r="55" spans="1:3" ht="15.75" thickBot="1" x14ac:dyDescent="0.3">
      <c r="A55" s="58"/>
      <c r="B55" s="59"/>
      <c r="C55" s="84">
        <f>SUM(C2:C54)</f>
        <v>91120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J1" workbookViewId="0">
      <selection activeCell="K3" sqref="K2:K3"/>
    </sheetView>
  </sheetViews>
  <sheetFormatPr defaultRowHeight="15" x14ac:dyDescent="0.25"/>
  <cols>
    <col min="1" max="1" width="12.42578125" customWidth="1"/>
    <col min="2" max="2" width="53" customWidth="1"/>
    <col min="3" max="3" width="14.5703125" style="75" customWidth="1"/>
    <col min="4" max="4" width="10.85546875" customWidth="1"/>
    <col min="5" max="5" width="50.5703125" customWidth="1"/>
    <col min="6" max="6" width="14.28515625" style="75" customWidth="1"/>
    <col min="7" max="7" width="12.5703125" customWidth="1"/>
    <col min="8" max="8" width="56.42578125" customWidth="1"/>
    <col min="9" max="9" width="13.28515625" style="75" customWidth="1"/>
    <col min="10" max="10" width="11.42578125" customWidth="1"/>
    <col min="11" max="11" width="57" customWidth="1"/>
    <col min="12" max="12" width="11.42578125" style="75" customWidth="1"/>
    <col min="14" max="14" width="10" bestFit="1" customWidth="1"/>
  </cols>
  <sheetData>
    <row r="1" spans="1:12" ht="15.75" thickBot="1" x14ac:dyDescent="0.3">
      <c r="A1" s="195" t="s">
        <v>0</v>
      </c>
      <c r="B1" s="196"/>
      <c r="C1" s="196"/>
      <c r="D1" s="195" t="s">
        <v>1</v>
      </c>
      <c r="E1" s="196"/>
      <c r="F1" s="196"/>
      <c r="G1" s="195" t="s">
        <v>26</v>
      </c>
      <c r="H1" s="196"/>
      <c r="I1" s="196"/>
      <c r="J1" s="195" t="s">
        <v>73</v>
      </c>
      <c r="K1" s="196"/>
      <c r="L1" s="197"/>
    </row>
    <row r="2" spans="1:12" x14ac:dyDescent="0.25">
      <c r="A2" s="4" t="s">
        <v>39</v>
      </c>
      <c r="B2" s="3" t="s">
        <v>171</v>
      </c>
      <c r="C2" s="76">
        <v>136</v>
      </c>
      <c r="D2" s="4" t="s">
        <v>39</v>
      </c>
      <c r="E2" s="3" t="s">
        <v>130</v>
      </c>
      <c r="F2" s="76">
        <v>100</v>
      </c>
      <c r="G2" s="4" t="s">
        <v>39</v>
      </c>
      <c r="H2" s="3" t="s">
        <v>165</v>
      </c>
      <c r="I2" s="76">
        <v>300</v>
      </c>
      <c r="J2" s="79" t="s">
        <v>39</v>
      </c>
      <c r="K2" s="3" t="s">
        <v>81</v>
      </c>
      <c r="L2" s="72"/>
    </row>
    <row r="3" spans="1:12" x14ac:dyDescent="0.25">
      <c r="A3" s="4"/>
      <c r="B3" s="1" t="s">
        <v>163</v>
      </c>
      <c r="C3" s="73">
        <v>5000</v>
      </c>
      <c r="D3" s="5"/>
      <c r="E3" s="1" t="s">
        <v>158</v>
      </c>
      <c r="F3" s="77">
        <v>505</v>
      </c>
      <c r="G3" s="4"/>
      <c r="H3" s="3"/>
      <c r="I3" s="76"/>
      <c r="J3" s="79"/>
      <c r="K3" s="1" t="s">
        <v>82</v>
      </c>
      <c r="L3" s="73">
        <v>2000</v>
      </c>
    </row>
    <row r="4" spans="1:12" x14ac:dyDescent="0.25">
      <c r="A4" s="5" t="s">
        <v>44</v>
      </c>
      <c r="B4" s="1" t="s">
        <v>176</v>
      </c>
      <c r="C4" s="77">
        <v>225</v>
      </c>
      <c r="D4" s="5" t="s">
        <v>44</v>
      </c>
      <c r="E4" s="1" t="s">
        <v>179</v>
      </c>
      <c r="F4" s="77">
        <v>159</v>
      </c>
      <c r="G4" s="5"/>
      <c r="H4" s="1" t="s">
        <v>167</v>
      </c>
      <c r="I4" s="77">
        <v>100</v>
      </c>
      <c r="J4" s="70"/>
      <c r="K4" s="1" t="s">
        <v>168</v>
      </c>
      <c r="L4" s="73">
        <v>1900</v>
      </c>
    </row>
    <row r="5" spans="1:12" x14ac:dyDescent="0.25">
      <c r="A5" s="5"/>
      <c r="B5" s="1" t="s">
        <v>177</v>
      </c>
      <c r="C5" s="77">
        <v>880</v>
      </c>
      <c r="D5" s="5"/>
      <c r="E5" s="1" t="s">
        <v>130</v>
      </c>
      <c r="F5" s="77">
        <v>100</v>
      </c>
      <c r="G5" s="5"/>
      <c r="H5" s="1" t="s">
        <v>170</v>
      </c>
      <c r="I5" s="77">
        <v>200</v>
      </c>
      <c r="J5" s="5"/>
      <c r="K5" s="1" t="s">
        <v>166</v>
      </c>
      <c r="L5" s="73">
        <v>850</v>
      </c>
    </row>
    <row r="6" spans="1:12" x14ac:dyDescent="0.25">
      <c r="A6" s="5"/>
      <c r="B6" s="1" t="s">
        <v>183</v>
      </c>
      <c r="C6" s="77">
        <v>29</v>
      </c>
      <c r="D6" s="5"/>
      <c r="E6" s="1" t="s">
        <v>158</v>
      </c>
      <c r="F6" s="77">
        <v>500</v>
      </c>
      <c r="G6" s="5"/>
      <c r="H6" s="1" t="s">
        <v>173</v>
      </c>
      <c r="I6" s="77">
        <v>100</v>
      </c>
      <c r="J6" s="5" t="s">
        <v>61</v>
      </c>
      <c r="K6" s="1" t="s">
        <v>188</v>
      </c>
      <c r="L6" s="73">
        <v>3000</v>
      </c>
    </row>
    <row r="7" spans="1:12" x14ac:dyDescent="0.25">
      <c r="A7" s="5" t="s">
        <v>61</v>
      </c>
      <c r="B7" s="1" t="s">
        <v>194</v>
      </c>
      <c r="C7" s="77">
        <v>6035</v>
      </c>
      <c r="D7" s="5" t="s">
        <v>72</v>
      </c>
      <c r="E7" s="1" t="s">
        <v>207</v>
      </c>
      <c r="F7" s="77">
        <v>510</v>
      </c>
      <c r="G7" s="5"/>
      <c r="H7" s="1" t="s">
        <v>174</v>
      </c>
      <c r="I7" s="77">
        <v>200</v>
      </c>
      <c r="J7" s="88"/>
      <c r="K7" s="1" t="s">
        <v>190</v>
      </c>
      <c r="L7" s="73">
        <v>187</v>
      </c>
    </row>
    <row r="8" spans="1:12" x14ac:dyDescent="0.25">
      <c r="A8" s="5"/>
      <c r="B8" s="1" t="s">
        <v>195</v>
      </c>
      <c r="C8" s="77">
        <v>2600</v>
      </c>
      <c r="D8" s="5" t="s">
        <v>97</v>
      </c>
      <c r="E8" s="1" t="s">
        <v>219</v>
      </c>
      <c r="F8" s="77">
        <v>225</v>
      </c>
      <c r="G8" s="5" t="s">
        <v>44</v>
      </c>
      <c r="H8" s="1" t="s">
        <v>178</v>
      </c>
      <c r="I8" s="77">
        <v>80</v>
      </c>
      <c r="J8" s="88"/>
      <c r="K8" s="1" t="s">
        <v>191</v>
      </c>
      <c r="L8" s="73">
        <v>210</v>
      </c>
    </row>
    <row r="9" spans="1:12" x14ac:dyDescent="0.25">
      <c r="A9" s="5" t="s">
        <v>72</v>
      </c>
      <c r="B9" s="1" t="s">
        <v>197</v>
      </c>
      <c r="C9" s="77">
        <v>225</v>
      </c>
      <c r="D9" s="5"/>
      <c r="E9" s="1" t="s">
        <v>158</v>
      </c>
      <c r="F9" s="77">
        <v>1010</v>
      </c>
      <c r="G9" s="5"/>
      <c r="H9" s="1" t="s">
        <v>180</v>
      </c>
      <c r="I9" s="77">
        <v>150</v>
      </c>
      <c r="J9" s="88" t="s">
        <v>72</v>
      </c>
      <c r="K9" s="1" t="s">
        <v>205</v>
      </c>
      <c r="L9" s="73">
        <v>2600</v>
      </c>
    </row>
    <row r="10" spans="1:12" x14ac:dyDescent="0.25">
      <c r="A10" s="5"/>
      <c r="B10" s="1" t="s">
        <v>197</v>
      </c>
      <c r="C10" s="77">
        <v>125</v>
      </c>
      <c r="D10" s="5"/>
      <c r="E10" s="1" t="s">
        <v>130</v>
      </c>
      <c r="F10" s="77">
        <v>100</v>
      </c>
      <c r="G10" s="5"/>
      <c r="H10" s="1" t="s">
        <v>181</v>
      </c>
      <c r="I10" s="77">
        <v>75</v>
      </c>
      <c r="J10" s="88"/>
      <c r="K10" s="1" t="s">
        <v>208</v>
      </c>
      <c r="L10" s="73">
        <v>750</v>
      </c>
    </row>
    <row r="11" spans="1:12" x14ac:dyDescent="0.25">
      <c r="A11" s="5"/>
      <c r="B11" s="1" t="s">
        <v>198</v>
      </c>
      <c r="C11" s="77">
        <v>150</v>
      </c>
      <c r="D11" s="5"/>
      <c r="E11" s="1" t="s">
        <v>207</v>
      </c>
      <c r="F11" s="77">
        <v>505</v>
      </c>
      <c r="G11" s="5"/>
      <c r="H11" s="1" t="s">
        <v>182</v>
      </c>
      <c r="I11" s="77">
        <v>1896</v>
      </c>
      <c r="J11" s="88"/>
      <c r="K11" s="1" t="s">
        <v>213</v>
      </c>
      <c r="L11" s="73">
        <v>430</v>
      </c>
    </row>
    <row r="12" spans="1:12" x14ac:dyDescent="0.25">
      <c r="A12" s="5"/>
      <c r="B12" s="1" t="s">
        <v>203</v>
      </c>
      <c r="C12" s="77">
        <v>600</v>
      </c>
      <c r="D12" s="5"/>
      <c r="E12" s="1" t="s">
        <v>207</v>
      </c>
      <c r="F12" s="77">
        <v>505</v>
      </c>
      <c r="G12" s="5"/>
      <c r="H12" s="1" t="s">
        <v>184</v>
      </c>
      <c r="I12" s="77">
        <v>44</v>
      </c>
      <c r="J12" s="88"/>
      <c r="K12" s="1" t="s">
        <v>214</v>
      </c>
      <c r="L12" s="73">
        <v>750</v>
      </c>
    </row>
    <row r="13" spans="1:12" x14ac:dyDescent="0.25">
      <c r="A13" s="5"/>
      <c r="B13" s="1" t="s">
        <v>206</v>
      </c>
      <c r="C13" s="77">
        <v>400</v>
      </c>
      <c r="D13" s="5" t="s">
        <v>103</v>
      </c>
      <c r="E13" s="1" t="s">
        <v>130</v>
      </c>
      <c r="F13" s="77">
        <v>100</v>
      </c>
      <c r="G13" s="5"/>
      <c r="H13" s="1" t="s">
        <v>185</v>
      </c>
      <c r="I13" s="87">
        <v>100</v>
      </c>
      <c r="J13" s="86"/>
      <c r="K13" s="32" t="s">
        <v>215</v>
      </c>
      <c r="L13" s="89">
        <v>250</v>
      </c>
    </row>
    <row r="14" spans="1:12" x14ac:dyDescent="0.25">
      <c r="A14" s="5"/>
      <c r="B14" s="1" t="s">
        <v>209</v>
      </c>
      <c r="C14" s="77">
        <v>130</v>
      </c>
      <c r="D14" s="5"/>
      <c r="E14" s="1" t="s">
        <v>158</v>
      </c>
      <c r="F14" s="77">
        <v>505</v>
      </c>
      <c r="G14" s="5"/>
      <c r="H14" s="1" t="s">
        <v>186</v>
      </c>
      <c r="I14" s="87">
        <v>450</v>
      </c>
      <c r="J14" s="5" t="s">
        <v>97</v>
      </c>
      <c r="K14" s="1" t="s">
        <v>225</v>
      </c>
      <c r="L14" s="73">
        <v>525</v>
      </c>
    </row>
    <row r="15" spans="1:12" x14ac:dyDescent="0.25">
      <c r="A15" s="5"/>
      <c r="B15" s="1" t="s">
        <v>211</v>
      </c>
      <c r="C15" s="77">
        <v>200</v>
      </c>
      <c r="D15" s="5" t="s">
        <v>248</v>
      </c>
      <c r="E15" s="1" t="s">
        <v>250</v>
      </c>
      <c r="F15" s="77">
        <v>100</v>
      </c>
      <c r="G15" s="5"/>
      <c r="H15" s="1" t="s">
        <v>187</v>
      </c>
      <c r="I15" s="77">
        <v>2000</v>
      </c>
      <c r="J15" s="86"/>
      <c r="K15" s="1" t="s">
        <v>226</v>
      </c>
      <c r="L15" s="73">
        <v>140</v>
      </c>
    </row>
    <row r="16" spans="1:12" x14ac:dyDescent="0.25">
      <c r="A16" s="5" t="s">
        <v>97</v>
      </c>
      <c r="B16" s="1" t="s">
        <v>220</v>
      </c>
      <c r="C16" s="77">
        <v>260</v>
      </c>
      <c r="D16" s="5"/>
      <c r="E16" s="1" t="s">
        <v>207</v>
      </c>
      <c r="F16" s="77">
        <v>505</v>
      </c>
      <c r="G16" s="5" t="s">
        <v>61</v>
      </c>
      <c r="H16" s="1" t="s">
        <v>189</v>
      </c>
      <c r="I16" s="77">
        <v>4500</v>
      </c>
      <c r="J16" s="5" t="s">
        <v>103</v>
      </c>
      <c r="K16" s="1" t="s">
        <v>240</v>
      </c>
      <c r="L16" s="73">
        <v>1048</v>
      </c>
    </row>
    <row r="17" spans="1:12" x14ac:dyDescent="0.25">
      <c r="A17" s="5"/>
      <c r="B17" s="8" t="s">
        <v>222</v>
      </c>
      <c r="C17" s="77">
        <v>414</v>
      </c>
      <c r="D17" s="5"/>
      <c r="E17" s="1" t="s">
        <v>250</v>
      </c>
      <c r="F17" s="77">
        <v>100</v>
      </c>
      <c r="G17" s="5"/>
      <c r="H17" s="1" t="s">
        <v>189</v>
      </c>
      <c r="I17" s="77">
        <v>5000</v>
      </c>
      <c r="J17" s="5" t="s">
        <v>248</v>
      </c>
      <c r="K17" s="1" t="s">
        <v>213</v>
      </c>
      <c r="L17" s="73">
        <v>430</v>
      </c>
    </row>
    <row r="18" spans="1:12" x14ac:dyDescent="0.25">
      <c r="A18" s="5"/>
      <c r="B18" s="1" t="s">
        <v>228</v>
      </c>
      <c r="C18" s="77">
        <v>883</v>
      </c>
      <c r="D18" s="5" t="s">
        <v>39</v>
      </c>
      <c r="E18" s="1" t="s">
        <v>9</v>
      </c>
      <c r="F18" s="77">
        <v>330</v>
      </c>
      <c r="G18" s="5"/>
      <c r="H18" s="1" t="s">
        <v>192</v>
      </c>
      <c r="I18" s="77">
        <v>3669</v>
      </c>
      <c r="J18" s="5"/>
      <c r="K18" s="1"/>
      <c r="L18" s="73"/>
    </row>
    <row r="19" spans="1:12" x14ac:dyDescent="0.25">
      <c r="A19" s="5"/>
      <c r="B19" s="8" t="s">
        <v>230</v>
      </c>
      <c r="C19" s="77">
        <v>73</v>
      </c>
      <c r="D19" s="5"/>
      <c r="E19" s="1" t="s">
        <v>172</v>
      </c>
      <c r="F19" s="77">
        <v>3024</v>
      </c>
      <c r="G19" s="5"/>
      <c r="H19" s="1" t="s">
        <v>193</v>
      </c>
      <c r="I19" s="77">
        <v>3000</v>
      </c>
      <c r="J19" s="5"/>
      <c r="K19" s="1"/>
      <c r="L19" s="73"/>
    </row>
    <row r="20" spans="1:12" x14ac:dyDescent="0.25">
      <c r="A20" s="5" t="s">
        <v>103</v>
      </c>
      <c r="B20" s="1" t="s">
        <v>235</v>
      </c>
      <c r="C20" s="77">
        <v>65</v>
      </c>
      <c r="D20" s="5" t="s">
        <v>72</v>
      </c>
      <c r="E20" s="1" t="s">
        <v>212</v>
      </c>
      <c r="F20" s="77">
        <v>200</v>
      </c>
      <c r="G20" s="5" t="s">
        <v>72</v>
      </c>
      <c r="H20" s="1" t="s">
        <v>201</v>
      </c>
      <c r="I20" s="77">
        <v>240</v>
      </c>
      <c r="J20" s="5"/>
      <c r="K20" s="1"/>
      <c r="L20" s="73"/>
    </row>
    <row r="21" spans="1:12" x14ac:dyDescent="0.25">
      <c r="A21" s="5"/>
      <c r="B21" s="1" t="s">
        <v>236</v>
      </c>
      <c r="C21" s="77">
        <v>255</v>
      </c>
      <c r="D21" s="5"/>
      <c r="E21" s="1" t="s">
        <v>216</v>
      </c>
      <c r="F21" s="77">
        <v>61</v>
      </c>
      <c r="G21" s="5" t="s">
        <v>97</v>
      </c>
      <c r="H21" s="1" t="s">
        <v>217</v>
      </c>
      <c r="I21" s="77">
        <v>500</v>
      </c>
      <c r="J21" s="70"/>
      <c r="K21" s="1"/>
      <c r="L21" s="73"/>
    </row>
    <row r="22" spans="1:12" x14ac:dyDescent="0.25">
      <c r="A22" s="5"/>
      <c r="B22" s="1" t="s">
        <v>236</v>
      </c>
      <c r="C22" s="77">
        <v>495</v>
      </c>
      <c r="D22" s="5" t="s">
        <v>97</v>
      </c>
      <c r="E22" s="1" t="s">
        <v>172</v>
      </c>
      <c r="F22" s="77">
        <v>3385</v>
      </c>
      <c r="G22" s="5"/>
      <c r="H22" s="1" t="s">
        <v>218</v>
      </c>
      <c r="I22" s="77">
        <v>500</v>
      </c>
      <c r="J22" s="5"/>
      <c r="K22" s="32"/>
      <c r="L22" s="89"/>
    </row>
    <row r="23" spans="1:12" x14ac:dyDescent="0.25">
      <c r="A23" s="5"/>
      <c r="B23" s="1" t="s">
        <v>238</v>
      </c>
      <c r="C23" s="77">
        <v>17</v>
      </c>
      <c r="D23" s="5" t="s">
        <v>39</v>
      </c>
      <c r="E23" s="1" t="s">
        <v>169</v>
      </c>
      <c r="F23" s="77">
        <v>260</v>
      </c>
      <c r="G23" s="5"/>
      <c r="H23" s="1" t="s">
        <v>221</v>
      </c>
      <c r="I23" s="77">
        <v>450</v>
      </c>
      <c r="J23" s="5"/>
      <c r="K23" s="32"/>
      <c r="L23" s="89"/>
    </row>
    <row r="24" spans="1:12" x14ac:dyDescent="0.25">
      <c r="A24" s="5"/>
      <c r="B24" s="1" t="s">
        <v>239</v>
      </c>
      <c r="C24" s="77">
        <v>1205</v>
      </c>
      <c r="D24" s="5" t="s">
        <v>72</v>
      </c>
      <c r="E24" s="1" t="s">
        <v>196</v>
      </c>
      <c r="F24" s="77">
        <v>260</v>
      </c>
      <c r="G24" s="5"/>
      <c r="H24" s="1" t="s">
        <v>227</v>
      </c>
      <c r="I24" s="77">
        <v>41</v>
      </c>
      <c r="J24" s="5"/>
      <c r="K24" s="1"/>
      <c r="L24" s="73"/>
    </row>
    <row r="25" spans="1:12" x14ac:dyDescent="0.25">
      <c r="A25" s="5"/>
      <c r="B25" s="1" t="s">
        <v>241</v>
      </c>
      <c r="C25" s="77">
        <v>258</v>
      </c>
      <c r="D25" s="5"/>
      <c r="E25" s="1" t="s">
        <v>210</v>
      </c>
      <c r="F25" s="77">
        <v>260</v>
      </c>
      <c r="G25" s="5"/>
      <c r="H25" s="1" t="s">
        <v>229</v>
      </c>
      <c r="I25" s="77">
        <v>410</v>
      </c>
      <c r="J25" s="86"/>
      <c r="K25" s="1"/>
      <c r="L25" s="73"/>
    </row>
    <row r="26" spans="1:12" x14ac:dyDescent="0.25">
      <c r="A26" s="5"/>
      <c r="B26" s="1" t="s">
        <v>242</v>
      </c>
      <c r="C26" s="77">
        <v>49</v>
      </c>
      <c r="D26" s="5" t="s">
        <v>223</v>
      </c>
      <c r="E26" s="1" t="s">
        <v>224</v>
      </c>
      <c r="F26" s="77">
        <v>260</v>
      </c>
      <c r="G26" s="5" t="s">
        <v>103</v>
      </c>
      <c r="H26" s="1" t="s">
        <v>232</v>
      </c>
      <c r="I26" s="77">
        <v>4200</v>
      </c>
      <c r="J26" s="5"/>
      <c r="K26" s="1"/>
      <c r="L26" s="73"/>
    </row>
    <row r="27" spans="1:12" x14ac:dyDescent="0.25">
      <c r="A27" s="5"/>
      <c r="B27" s="1" t="s">
        <v>243</v>
      </c>
      <c r="C27" s="77">
        <v>341</v>
      </c>
      <c r="D27" s="5" t="s">
        <v>39</v>
      </c>
      <c r="E27" s="1" t="s">
        <v>156</v>
      </c>
      <c r="F27" s="77">
        <v>500</v>
      </c>
      <c r="G27" s="5" t="s">
        <v>248</v>
      </c>
      <c r="H27" s="1" t="s">
        <v>255</v>
      </c>
      <c r="I27" s="77"/>
      <c r="J27" s="5"/>
      <c r="K27" s="1"/>
      <c r="L27" s="73"/>
    </row>
    <row r="28" spans="1:12" x14ac:dyDescent="0.25">
      <c r="A28" s="5"/>
      <c r="B28" s="1" t="s">
        <v>245</v>
      </c>
      <c r="C28" s="77">
        <v>225</v>
      </c>
      <c r="D28" s="5" t="s">
        <v>72</v>
      </c>
      <c r="E28" s="1" t="s">
        <v>199</v>
      </c>
      <c r="F28" s="77">
        <v>300</v>
      </c>
      <c r="G28" s="5"/>
      <c r="H28" s="1" t="s">
        <v>256</v>
      </c>
      <c r="I28" s="77">
        <v>1830</v>
      </c>
      <c r="J28" s="5"/>
      <c r="K28" s="1"/>
      <c r="L28" s="73"/>
    </row>
    <row r="29" spans="1:12" x14ac:dyDescent="0.25">
      <c r="A29" s="5"/>
      <c r="B29" s="1" t="s">
        <v>247</v>
      </c>
      <c r="C29" s="77">
        <v>840</v>
      </c>
      <c r="D29" s="5"/>
      <c r="E29" s="1" t="s">
        <v>204</v>
      </c>
      <c r="F29" s="77">
        <v>350</v>
      </c>
      <c r="G29" s="5"/>
      <c r="H29" s="1" t="s">
        <v>257</v>
      </c>
      <c r="I29" s="77">
        <v>1012</v>
      </c>
      <c r="J29" s="70"/>
      <c r="K29" s="1"/>
      <c r="L29" s="73"/>
    </row>
    <row r="30" spans="1:12" x14ac:dyDescent="0.25">
      <c r="A30" s="5"/>
      <c r="B30" s="1" t="s">
        <v>237</v>
      </c>
      <c r="C30" s="73">
        <v>5000</v>
      </c>
      <c r="D30" s="5"/>
      <c r="E30" s="1" t="s">
        <v>156</v>
      </c>
      <c r="F30" s="77">
        <v>600</v>
      </c>
      <c r="G30" s="5"/>
      <c r="H30" s="1"/>
      <c r="I30" s="77"/>
      <c r="J30" s="70"/>
      <c r="K30" s="1"/>
      <c r="L30" s="73"/>
    </row>
    <row r="31" spans="1:12" x14ac:dyDescent="0.25">
      <c r="A31" s="5" t="s">
        <v>248</v>
      </c>
      <c r="B31" s="1" t="s">
        <v>251</v>
      </c>
      <c r="C31" s="77">
        <v>100</v>
      </c>
      <c r="D31" s="5" t="s">
        <v>103</v>
      </c>
      <c r="E31" s="1" t="s">
        <v>244</v>
      </c>
      <c r="F31" s="77">
        <v>130</v>
      </c>
      <c r="G31" s="5"/>
      <c r="H31" s="1"/>
      <c r="I31" s="77"/>
      <c r="J31" s="70"/>
      <c r="K31" s="32"/>
      <c r="L31" s="89"/>
    </row>
    <row r="32" spans="1:12" x14ac:dyDescent="0.25">
      <c r="A32" s="5"/>
      <c r="B32" s="1" t="s">
        <v>252</v>
      </c>
      <c r="C32" s="77">
        <v>100</v>
      </c>
      <c r="D32" s="5" t="s">
        <v>248</v>
      </c>
      <c r="E32" s="1" t="s">
        <v>156</v>
      </c>
      <c r="F32" s="77">
        <v>500</v>
      </c>
      <c r="G32" s="5"/>
      <c r="H32" s="1"/>
      <c r="I32" s="77"/>
      <c r="J32" s="70"/>
      <c r="K32" s="1" t="s">
        <v>270</v>
      </c>
      <c r="L32" s="73">
        <v>10000</v>
      </c>
    </row>
    <row r="33" spans="1:20" x14ac:dyDescent="0.25">
      <c r="A33" s="5"/>
      <c r="B33" s="1" t="s">
        <v>258</v>
      </c>
      <c r="C33" s="77">
        <v>263</v>
      </c>
      <c r="D33" s="5" t="s">
        <v>72</v>
      </c>
      <c r="E33" s="1" t="s">
        <v>200</v>
      </c>
      <c r="F33" s="77">
        <v>63</v>
      </c>
      <c r="G33" s="5"/>
      <c r="H33" s="1"/>
      <c r="I33" s="77"/>
      <c r="J33" s="70"/>
      <c r="K33" s="1"/>
      <c r="L33" s="73"/>
    </row>
    <row r="34" spans="1:20" x14ac:dyDescent="0.25">
      <c r="A34" s="5"/>
      <c r="B34" s="1" t="s">
        <v>259</v>
      </c>
      <c r="C34" s="77">
        <v>170</v>
      </c>
      <c r="D34" s="5"/>
      <c r="E34" s="1" t="s">
        <v>202</v>
      </c>
      <c r="F34" s="77">
        <v>257</v>
      </c>
      <c r="G34" s="5"/>
      <c r="H34" s="1"/>
      <c r="I34" s="77"/>
      <c r="J34" s="70"/>
      <c r="K34" s="1"/>
      <c r="L34" s="73"/>
    </row>
    <row r="35" spans="1:20" x14ac:dyDescent="0.25">
      <c r="A35" s="5"/>
      <c r="B35" s="1" t="s">
        <v>260</v>
      </c>
      <c r="C35" s="77">
        <v>425</v>
      </c>
      <c r="D35" s="5"/>
      <c r="E35" s="1" t="s">
        <v>200</v>
      </c>
      <c r="F35" s="77">
        <v>250</v>
      </c>
      <c r="G35" s="5"/>
      <c r="H35" s="1"/>
      <c r="I35" s="77"/>
      <c r="J35" s="70"/>
      <c r="K35" s="1"/>
      <c r="L35" s="73"/>
    </row>
    <row r="36" spans="1:20" x14ac:dyDescent="0.25">
      <c r="A36" s="70"/>
      <c r="B36" s="1" t="s">
        <v>261</v>
      </c>
      <c r="C36" s="77">
        <v>300</v>
      </c>
      <c r="D36" s="5"/>
      <c r="E36" s="1" t="s">
        <v>231</v>
      </c>
      <c r="F36" s="77">
        <v>120</v>
      </c>
      <c r="G36" s="5"/>
      <c r="H36" s="1"/>
      <c r="I36" s="77"/>
      <c r="J36" s="70"/>
      <c r="K36" s="1"/>
      <c r="L36" s="73"/>
    </row>
    <row r="37" spans="1:20" x14ac:dyDescent="0.25">
      <c r="A37" s="70"/>
      <c r="B37" s="1" t="s">
        <v>249</v>
      </c>
      <c r="C37" s="73">
        <v>5000</v>
      </c>
      <c r="D37" s="92" t="s">
        <v>233</v>
      </c>
      <c r="E37" s="90" t="s">
        <v>234</v>
      </c>
      <c r="F37" s="91">
        <v>130</v>
      </c>
      <c r="G37" s="5"/>
      <c r="H37" s="1"/>
      <c r="I37" s="77"/>
      <c r="J37" s="70"/>
      <c r="K37" s="1"/>
      <c r="L37" s="73"/>
    </row>
    <row r="38" spans="1:20" x14ac:dyDescent="0.25">
      <c r="A38" s="93" t="s">
        <v>262</v>
      </c>
      <c r="B38" s="1" t="s">
        <v>263</v>
      </c>
      <c r="C38" s="77">
        <v>9550</v>
      </c>
      <c r="D38" s="92"/>
      <c r="E38" s="90" t="s">
        <v>246</v>
      </c>
      <c r="F38" s="91">
        <v>149</v>
      </c>
      <c r="G38" s="5"/>
      <c r="H38" s="1"/>
      <c r="I38" s="77"/>
      <c r="J38" s="70"/>
      <c r="K38" s="1"/>
      <c r="L38" s="73"/>
    </row>
    <row r="39" spans="1:20" x14ac:dyDescent="0.25">
      <c r="A39" s="70"/>
      <c r="B39" s="1" t="s">
        <v>264</v>
      </c>
      <c r="C39" s="77">
        <v>82</v>
      </c>
      <c r="D39" s="92" t="s">
        <v>248</v>
      </c>
      <c r="E39" s="90" t="s">
        <v>253</v>
      </c>
      <c r="F39" s="91">
        <v>100</v>
      </c>
      <c r="G39" s="5"/>
      <c r="H39" s="1"/>
      <c r="I39" s="77"/>
      <c r="J39" s="70"/>
      <c r="K39" s="1"/>
      <c r="L39" s="73"/>
    </row>
    <row r="40" spans="1:20" x14ac:dyDescent="0.25">
      <c r="A40" s="70"/>
      <c r="B40" s="1"/>
      <c r="C40" s="77"/>
      <c r="D40" s="92"/>
      <c r="E40" s="90" t="s">
        <v>254</v>
      </c>
      <c r="F40" s="91">
        <v>4818</v>
      </c>
      <c r="G40" s="5"/>
      <c r="H40" s="1"/>
      <c r="I40" s="77"/>
      <c r="J40" s="70"/>
      <c r="K40" s="1"/>
      <c r="L40" s="73"/>
    </row>
    <row r="41" spans="1:20" x14ac:dyDescent="0.25">
      <c r="A41" s="92" t="s">
        <v>266</v>
      </c>
      <c r="B41" s="90" t="s">
        <v>267</v>
      </c>
      <c r="C41" s="91">
        <v>8170</v>
      </c>
      <c r="D41" s="92"/>
      <c r="E41" s="90"/>
      <c r="F41" s="91"/>
      <c r="G41" s="92"/>
      <c r="H41" s="90"/>
      <c r="I41" s="91"/>
      <c r="J41" s="96"/>
      <c r="K41" s="90"/>
      <c r="L41" s="97"/>
    </row>
    <row r="42" spans="1:20" x14ac:dyDescent="0.25">
      <c r="A42" s="92"/>
      <c r="B42" s="90" t="s">
        <v>268</v>
      </c>
      <c r="C42" s="91">
        <v>1500</v>
      </c>
      <c r="D42" s="92"/>
      <c r="E42" s="90"/>
      <c r="F42" s="91"/>
      <c r="G42" s="92"/>
      <c r="H42" s="90"/>
      <c r="I42" s="91"/>
      <c r="J42" s="96"/>
      <c r="K42" s="90"/>
      <c r="L42" s="97"/>
    </row>
    <row r="43" spans="1:20" x14ac:dyDescent="0.25">
      <c r="A43" s="96"/>
      <c r="B43" s="90" t="s">
        <v>269</v>
      </c>
      <c r="C43" s="91">
        <v>100</v>
      </c>
      <c r="D43" s="92"/>
      <c r="E43" s="90"/>
      <c r="F43" s="91"/>
      <c r="G43" s="92"/>
      <c r="H43" s="90"/>
      <c r="I43" s="91"/>
      <c r="J43" s="96"/>
      <c r="K43" s="90"/>
      <c r="L43" s="97"/>
    </row>
    <row r="44" spans="1:20" ht="15.75" thickBot="1" x14ac:dyDescent="0.3">
      <c r="A44" s="71"/>
      <c r="B44" s="85" t="s">
        <v>175</v>
      </c>
      <c r="C44" s="78">
        <f>SUM(C2:C43)</f>
        <v>52875</v>
      </c>
      <c r="D44" s="6"/>
      <c r="E44" s="85" t="s">
        <v>175</v>
      </c>
      <c r="F44" s="78">
        <f>SUM(F2:F40)</f>
        <v>21836</v>
      </c>
      <c r="G44" s="6"/>
      <c r="H44" s="85" t="s">
        <v>175</v>
      </c>
      <c r="I44" s="78">
        <f>SUM(I2:I40)</f>
        <v>31047</v>
      </c>
      <c r="J44" s="71"/>
      <c r="K44" s="85" t="s">
        <v>175</v>
      </c>
      <c r="L44" s="74">
        <f>SUM(L3:L40)</f>
        <v>25070</v>
      </c>
      <c r="N44" s="75">
        <f>C44+F44+I44+L44</f>
        <v>130828</v>
      </c>
      <c r="O44" s="94" t="s">
        <v>265</v>
      </c>
      <c r="P44" s="94"/>
      <c r="Q44" s="94"/>
      <c r="R44" s="94"/>
      <c r="S44" s="95"/>
      <c r="T44" s="95"/>
    </row>
  </sheetData>
  <mergeCells count="4">
    <mergeCell ref="A1:C1"/>
    <mergeCell ref="D1:F1"/>
    <mergeCell ref="G1:I1"/>
    <mergeCell ref="J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L1" workbookViewId="0">
      <selection activeCell="R13" sqref="R13"/>
    </sheetView>
  </sheetViews>
  <sheetFormatPr defaultRowHeight="15" x14ac:dyDescent="0.25"/>
  <cols>
    <col min="1" max="1" width="16.85546875" style="102" customWidth="1"/>
    <col min="2" max="2" width="53" bestFit="1" customWidth="1"/>
    <col min="3" max="3" width="12.5703125" style="75" customWidth="1"/>
    <col min="5" max="5" width="13.5703125" style="102" customWidth="1"/>
    <col min="6" max="6" width="51" bestFit="1" customWidth="1"/>
    <col min="7" max="7" width="11.140625" style="75" bestFit="1" customWidth="1"/>
    <col min="8" max="8" width="5.5703125" customWidth="1"/>
    <col min="9" max="9" width="11.28515625" style="102" bestFit="1" customWidth="1"/>
    <col min="10" max="10" width="55.7109375" bestFit="1" customWidth="1"/>
    <col min="11" max="11" width="12.5703125" style="75" bestFit="1" customWidth="1"/>
    <col min="13" max="13" width="15" style="102" customWidth="1"/>
    <col min="14" max="14" width="50.140625" bestFit="1" customWidth="1"/>
    <col min="15" max="15" width="13.140625" style="75" customWidth="1"/>
    <col min="17" max="17" width="16.5703125" bestFit="1" customWidth="1"/>
    <col min="18" max="18" width="23.85546875" style="75" bestFit="1" customWidth="1"/>
    <col min="19" max="19" width="15" style="75" bestFit="1" customWidth="1"/>
    <col min="20" max="20" width="9.85546875" style="75" bestFit="1" customWidth="1"/>
  </cols>
  <sheetData>
    <row r="1" spans="1:20" ht="21.75" thickBot="1" x14ac:dyDescent="0.4">
      <c r="A1" s="201" t="s">
        <v>271</v>
      </c>
      <c r="B1" s="202"/>
      <c r="C1" s="203"/>
      <c r="E1" s="201" t="s">
        <v>370</v>
      </c>
      <c r="F1" s="202"/>
      <c r="G1" s="203"/>
      <c r="I1" s="208" t="s">
        <v>370</v>
      </c>
      <c r="J1" s="209"/>
      <c r="K1" s="210"/>
      <c r="M1" s="201" t="s">
        <v>370</v>
      </c>
      <c r="N1" s="202"/>
      <c r="O1" s="203"/>
    </row>
    <row r="2" spans="1:20" ht="19.5" thickBot="1" x14ac:dyDescent="0.35">
      <c r="A2" s="111">
        <v>43222</v>
      </c>
      <c r="B2" s="98" t="s">
        <v>272</v>
      </c>
      <c r="C2" s="99">
        <v>350</v>
      </c>
      <c r="E2" s="204" t="s">
        <v>302</v>
      </c>
      <c r="F2" s="205"/>
      <c r="G2" s="206"/>
      <c r="I2" s="204" t="s">
        <v>313</v>
      </c>
      <c r="J2" s="211"/>
      <c r="K2" s="212"/>
      <c r="M2" s="111">
        <v>43292</v>
      </c>
      <c r="N2" s="98" t="s">
        <v>274</v>
      </c>
      <c r="O2" s="99">
        <v>767</v>
      </c>
      <c r="Q2" s="118" t="s">
        <v>371</v>
      </c>
      <c r="R2" s="119" t="s">
        <v>372</v>
      </c>
      <c r="S2" s="119" t="s">
        <v>373</v>
      </c>
      <c r="T2" s="120" t="s">
        <v>374</v>
      </c>
    </row>
    <row r="3" spans="1:20" ht="18.75" x14ac:dyDescent="0.3">
      <c r="A3" s="111">
        <v>43223</v>
      </c>
      <c r="B3" s="98" t="s">
        <v>273</v>
      </c>
      <c r="C3" s="99">
        <v>100</v>
      </c>
      <c r="E3" s="105">
        <v>43290</v>
      </c>
      <c r="F3" s="106" t="s">
        <v>303</v>
      </c>
      <c r="G3" s="107">
        <v>96</v>
      </c>
      <c r="I3" s="111">
        <v>43283</v>
      </c>
      <c r="J3" s="98" t="s">
        <v>314</v>
      </c>
      <c r="K3" s="99">
        <v>27348</v>
      </c>
      <c r="M3" s="111">
        <v>43328</v>
      </c>
      <c r="N3" s="98" t="s">
        <v>274</v>
      </c>
      <c r="O3" s="99">
        <v>525</v>
      </c>
      <c r="Q3" s="121" t="s">
        <v>376</v>
      </c>
      <c r="R3" s="122">
        <v>16000</v>
      </c>
      <c r="S3" s="122">
        <v>15916</v>
      </c>
      <c r="T3" s="123">
        <v>84</v>
      </c>
    </row>
    <row r="4" spans="1:20" ht="18.75" x14ac:dyDescent="0.3">
      <c r="A4" s="111">
        <v>43228</v>
      </c>
      <c r="B4" s="98" t="s">
        <v>274</v>
      </c>
      <c r="C4" s="99">
        <v>505</v>
      </c>
      <c r="E4" s="105">
        <v>43288</v>
      </c>
      <c r="F4" s="106" t="s">
        <v>304</v>
      </c>
      <c r="G4" s="107">
        <v>700</v>
      </c>
      <c r="I4" s="111">
        <v>43283</v>
      </c>
      <c r="J4" s="98" t="s">
        <v>315</v>
      </c>
      <c r="K4" s="99">
        <v>864</v>
      </c>
      <c r="M4" s="111">
        <v>43306</v>
      </c>
      <c r="N4" s="98" t="s">
        <v>341</v>
      </c>
      <c r="O4" s="99">
        <v>2901.33</v>
      </c>
      <c r="Q4" s="124" t="s">
        <v>375</v>
      </c>
      <c r="R4" s="125">
        <v>98774</v>
      </c>
      <c r="S4" s="125">
        <v>98858</v>
      </c>
      <c r="T4" s="99">
        <v>-84</v>
      </c>
    </row>
    <row r="5" spans="1:20" ht="19.5" thickBot="1" x14ac:dyDescent="0.35">
      <c r="A5" s="111">
        <v>43227</v>
      </c>
      <c r="B5" s="98" t="s">
        <v>275</v>
      </c>
      <c r="C5" s="99">
        <v>35</v>
      </c>
      <c r="E5" s="105">
        <v>43288</v>
      </c>
      <c r="F5" s="106" t="s">
        <v>305</v>
      </c>
      <c r="G5" s="107">
        <v>200</v>
      </c>
      <c r="I5" s="111">
        <v>43283</v>
      </c>
      <c r="J5" s="98" t="s">
        <v>316</v>
      </c>
      <c r="K5" s="99">
        <v>105.5</v>
      </c>
      <c r="M5" s="111">
        <v>43306</v>
      </c>
      <c r="N5" s="98" t="s">
        <v>342</v>
      </c>
      <c r="O5" s="99">
        <v>716.33</v>
      </c>
      <c r="Q5" s="126"/>
      <c r="R5" s="127"/>
      <c r="S5" s="127"/>
      <c r="T5" s="101"/>
    </row>
    <row r="6" spans="1:20" ht="19.5" thickBot="1" x14ac:dyDescent="0.35">
      <c r="A6" s="111">
        <v>43227</v>
      </c>
      <c r="B6" s="98" t="s">
        <v>276</v>
      </c>
      <c r="C6" s="99">
        <v>2500</v>
      </c>
      <c r="E6" s="105">
        <v>43288</v>
      </c>
      <c r="F6" s="106" t="s">
        <v>306</v>
      </c>
      <c r="G6" s="107">
        <v>828</v>
      </c>
      <c r="I6" s="111">
        <v>43283</v>
      </c>
      <c r="J6" s="98" t="s">
        <v>317</v>
      </c>
      <c r="K6" s="99">
        <v>42</v>
      </c>
      <c r="M6" s="111">
        <v>43306</v>
      </c>
      <c r="N6" s="98" t="s">
        <v>343</v>
      </c>
      <c r="O6" s="99">
        <v>153.59</v>
      </c>
      <c r="Q6" s="128"/>
      <c r="R6" s="129"/>
      <c r="S6" s="129" t="s">
        <v>377</v>
      </c>
      <c r="T6" s="130">
        <v>0</v>
      </c>
    </row>
    <row r="7" spans="1:20" ht="18.75" x14ac:dyDescent="0.3">
      <c r="A7" s="111">
        <v>43227</v>
      </c>
      <c r="B7" s="98" t="s">
        <v>277</v>
      </c>
      <c r="C7" s="99">
        <v>600</v>
      </c>
      <c r="E7" s="105">
        <v>43288</v>
      </c>
      <c r="F7" s="106" t="s">
        <v>307</v>
      </c>
      <c r="G7" s="107">
        <v>500</v>
      </c>
      <c r="I7" s="111">
        <v>43283</v>
      </c>
      <c r="J7" s="98" t="s">
        <v>318</v>
      </c>
      <c r="K7" s="99">
        <v>105.5</v>
      </c>
      <c r="M7" s="111">
        <v>43306</v>
      </c>
      <c r="N7" s="98" t="s">
        <v>344</v>
      </c>
      <c r="O7" s="99">
        <v>273.02</v>
      </c>
    </row>
    <row r="8" spans="1:20" ht="18.75" x14ac:dyDescent="0.3">
      <c r="A8" s="111">
        <v>43238</v>
      </c>
      <c r="B8" s="98" t="s">
        <v>278</v>
      </c>
      <c r="C8" s="99">
        <v>360</v>
      </c>
      <c r="E8" s="105">
        <v>43288</v>
      </c>
      <c r="F8" s="106" t="s">
        <v>308</v>
      </c>
      <c r="G8" s="107">
        <v>260</v>
      </c>
      <c r="I8" s="111">
        <v>43283</v>
      </c>
      <c r="J8" s="98" t="s">
        <v>319</v>
      </c>
      <c r="K8" s="99">
        <v>180</v>
      </c>
      <c r="M8" s="111">
        <v>43306</v>
      </c>
      <c r="N8" s="98" t="s">
        <v>345</v>
      </c>
      <c r="O8" s="99">
        <v>73.91</v>
      </c>
    </row>
    <row r="9" spans="1:20" ht="18.75" x14ac:dyDescent="0.3">
      <c r="A9" s="111">
        <v>43239</v>
      </c>
      <c r="B9" s="98" t="s">
        <v>279</v>
      </c>
      <c r="C9" s="99">
        <v>30</v>
      </c>
      <c r="E9" s="105">
        <v>43288</v>
      </c>
      <c r="F9" s="106" t="s">
        <v>309</v>
      </c>
      <c r="G9" s="107">
        <v>150</v>
      </c>
      <c r="I9" s="111">
        <v>43283</v>
      </c>
      <c r="J9" s="98" t="s">
        <v>320</v>
      </c>
      <c r="K9" s="99">
        <v>334</v>
      </c>
      <c r="M9" s="111">
        <v>43306</v>
      </c>
      <c r="N9" s="98" t="s">
        <v>346</v>
      </c>
      <c r="O9" s="99">
        <v>848.82</v>
      </c>
    </row>
    <row r="10" spans="1:20" ht="18.75" x14ac:dyDescent="0.3">
      <c r="A10" s="111">
        <v>43240</v>
      </c>
      <c r="B10" s="98" t="s">
        <v>280</v>
      </c>
      <c r="C10" s="99">
        <v>168</v>
      </c>
      <c r="E10" s="105">
        <v>43292</v>
      </c>
      <c r="F10" s="106" t="s">
        <v>310</v>
      </c>
      <c r="G10" s="107"/>
      <c r="I10" s="111">
        <v>43283</v>
      </c>
      <c r="J10" s="98" t="s">
        <v>321</v>
      </c>
      <c r="K10" s="99">
        <v>8000</v>
      </c>
      <c r="M10" s="111">
        <v>43306</v>
      </c>
      <c r="N10" s="98" t="s">
        <v>338</v>
      </c>
      <c r="O10" s="99">
        <v>74</v>
      </c>
    </row>
    <row r="11" spans="1:20" ht="19.5" thickBot="1" x14ac:dyDescent="0.35">
      <c r="A11" s="111">
        <v>43240</v>
      </c>
      <c r="B11" s="98" t="s">
        <v>281</v>
      </c>
      <c r="C11" s="99">
        <v>131</v>
      </c>
      <c r="E11" s="105"/>
      <c r="F11" s="106" t="s">
        <v>311</v>
      </c>
      <c r="G11" s="107">
        <v>2266</v>
      </c>
      <c r="I11" s="111">
        <v>43283</v>
      </c>
      <c r="J11" s="98" t="s">
        <v>322</v>
      </c>
      <c r="K11" s="99">
        <v>613</v>
      </c>
      <c r="M11" s="114">
        <v>43301</v>
      </c>
      <c r="N11" s="98" t="s">
        <v>347</v>
      </c>
      <c r="O11" s="99">
        <v>4250</v>
      </c>
    </row>
    <row r="12" spans="1:20" ht="19.5" thickBot="1" x14ac:dyDescent="0.35">
      <c r="A12" s="111">
        <v>43241</v>
      </c>
      <c r="B12" s="98" t="s">
        <v>282</v>
      </c>
      <c r="C12" s="99">
        <v>300</v>
      </c>
      <c r="E12" s="108"/>
      <c r="F12" s="109" t="s">
        <v>312</v>
      </c>
      <c r="G12" s="104">
        <f>SUM(G3:G11)</f>
        <v>5000</v>
      </c>
      <c r="I12" s="111">
        <v>43283</v>
      </c>
      <c r="J12" s="98" t="s">
        <v>323</v>
      </c>
      <c r="K12" s="99">
        <v>1390</v>
      </c>
      <c r="M12" s="111">
        <v>43308</v>
      </c>
      <c r="N12" s="98" t="s">
        <v>348</v>
      </c>
      <c r="O12" s="99">
        <v>420</v>
      </c>
    </row>
    <row r="13" spans="1:20" ht="18.75" x14ac:dyDescent="0.3">
      <c r="A13" s="111">
        <v>43241</v>
      </c>
      <c r="B13" s="98" t="s">
        <v>283</v>
      </c>
      <c r="C13" s="99">
        <v>960</v>
      </c>
      <c r="I13" s="111">
        <v>43283</v>
      </c>
      <c r="J13" s="98" t="s">
        <v>324</v>
      </c>
      <c r="K13" s="99">
        <v>520</v>
      </c>
      <c r="M13" s="111">
        <v>43299</v>
      </c>
      <c r="N13" s="98" t="s">
        <v>349</v>
      </c>
      <c r="O13" s="99">
        <v>200</v>
      </c>
    </row>
    <row r="14" spans="1:20" ht="21" x14ac:dyDescent="0.35">
      <c r="A14" s="111">
        <v>43242</v>
      </c>
      <c r="B14" s="98" t="s">
        <v>279</v>
      </c>
      <c r="C14" s="99">
        <v>40</v>
      </c>
      <c r="E14" s="207"/>
      <c r="F14" s="207"/>
      <c r="G14" s="207"/>
      <c r="I14" s="111">
        <v>43283</v>
      </c>
      <c r="J14" s="98" t="s">
        <v>325</v>
      </c>
      <c r="K14" s="99">
        <v>775</v>
      </c>
      <c r="M14" s="111">
        <v>43298</v>
      </c>
      <c r="N14" s="98" t="s">
        <v>350</v>
      </c>
      <c r="O14" s="99">
        <v>1350</v>
      </c>
    </row>
    <row r="15" spans="1:20" ht="18.75" x14ac:dyDescent="0.3">
      <c r="A15" s="111">
        <v>43242</v>
      </c>
      <c r="B15" s="98" t="s">
        <v>279</v>
      </c>
      <c r="C15" s="99">
        <v>40</v>
      </c>
      <c r="I15" s="111">
        <v>43283</v>
      </c>
      <c r="J15" s="98" t="s">
        <v>326</v>
      </c>
      <c r="K15" s="99">
        <v>189</v>
      </c>
      <c r="M15" s="111">
        <v>43306</v>
      </c>
      <c r="N15" s="98" t="s">
        <v>351</v>
      </c>
      <c r="O15" s="99">
        <v>575</v>
      </c>
    </row>
    <row r="16" spans="1:20" ht="18.75" x14ac:dyDescent="0.3">
      <c r="A16" s="111">
        <v>43243</v>
      </c>
      <c r="B16" s="98" t="s">
        <v>284</v>
      </c>
      <c r="C16" s="99">
        <v>160</v>
      </c>
      <c r="I16" s="111">
        <v>43283</v>
      </c>
      <c r="J16" s="98" t="s">
        <v>327</v>
      </c>
      <c r="K16" s="99">
        <v>400</v>
      </c>
      <c r="M16" s="111">
        <v>43306</v>
      </c>
      <c r="N16" s="98" t="s">
        <v>352</v>
      </c>
      <c r="O16" s="99">
        <v>15600</v>
      </c>
    </row>
    <row r="17" spans="1:15" ht="18.75" x14ac:dyDescent="0.3">
      <c r="A17" s="111">
        <v>43243</v>
      </c>
      <c r="B17" s="98" t="s">
        <v>285</v>
      </c>
      <c r="C17" s="99">
        <v>379</v>
      </c>
      <c r="I17" s="111">
        <v>43283</v>
      </c>
      <c r="J17" s="98" t="s">
        <v>328</v>
      </c>
      <c r="K17" s="99">
        <v>76</v>
      </c>
      <c r="M17" s="111">
        <v>43306</v>
      </c>
      <c r="N17" s="98" t="s">
        <v>353</v>
      </c>
      <c r="O17" s="99">
        <v>1158</v>
      </c>
    </row>
    <row r="18" spans="1:15" ht="18.75" x14ac:dyDescent="0.3">
      <c r="A18" s="111">
        <v>43243</v>
      </c>
      <c r="B18" s="98" t="s">
        <v>286</v>
      </c>
      <c r="C18" s="99">
        <v>1672</v>
      </c>
      <c r="I18" s="111">
        <v>43283</v>
      </c>
      <c r="J18" s="98" t="s">
        <v>329</v>
      </c>
      <c r="K18" s="99">
        <v>45</v>
      </c>
      <c r="M18" s="111">
        <v>43321</v>
      </c>
      <c r="N18" s="98" t="s">
        <v>354</v>
      </c>
      <c r="O18" s="99">
        <v>600</v>
      </c>
    </row>
    <row r="19" spans="1:15" ht="18.75" x14ac:dyDescent="0.3">
      <c r="A19" s="111">
        <v>43243</v>
      </c>
      <c r="B19" s="98" t="s">
        <v>287</v>
      </c>
      <c r="C19" s="99">
        <v>301</v>
      </c>
      <c r="I19" s="111">
        <v>43278</v>
      </c>
      <c r="J19" s="98" t="s">
        <v>330</v>
      </c>
      <c r="K19" s="99">
        <v>2997</v>
      </c>
      <c r="M19" s="111">
        <v>43271</v>
      </c>
      <c r="N19" s="98" t="s">
        <v>355</v>
      </c>
      <c r="O19" s="99">
        <v>650</v>
      </c>
    </row>
    <row r="20" spans="1:15" ht="18.75" x14ac:dyDescent="0.3">
      <c r="A20" s="111">
        <v>43244</v>
      </c>
      <c r="B20" s="98" t="s">
        <v>253</v>
      </c>
      <c r="C20" s="99">
        <v>144</v>
      </c>
      <c r="I20" s="111">
        <v>43278</v>
      </c>
      <c r="J20" s="98" t="s">
        <v>331</v>
      </c>
      <c r="K20" s="99">
        <v>30</v>
      </c>
      <c r="M20" s="111">
        <v>43326</v>
      </c>
      <c r="N20" s="98" t="s">
        <v>356</v>
      </c>
      <c r="O20" s="99">
        <v>44</v>
      </c>
    </row>
    <row r="21" spans="1:15" ht="18.75" x14ac:dyDescent="0.3">
      <c r="A21" s="111">
        <v>43244</v>
      </c>
      <c r="B21" s="98" t="s">
        <v>253</v>
      </c>
      <c r="C21" s="99">
        <v>36</v>
      </c>
      <c r="I21" s="111">
        <v>43278</v>
      </c>
      <c r="J21" s="98" t="s">
        <v>331</v>
      </c>
      <c r="K21" s="99">
        <v>85</v>
      </c>
      <c r="M21" s="111">
        <v>43326</v>
      </c>
      <c r="N21" s="98" t="s">
        <v>357</v>
      </c>
      <c r="O21" s="99">
        <v>126</v>
      </c>
    </row>
    <row r="22" spans="1:15" ht="18.75" x14ac:dyDescent="0.3">
      <c r="A22" s="111">
        <v>43244</v>
      </c>
      <c r="B22" s="98" t="s">
        <v>288</v>
      </c>
      <c r="C22" s="99">
        <v>560</v>
      </c>
      <c r="I22" s="111">
        <v>43278</v>
      </c>
      <c r="J22" s="98" t="s">
        <v>331</v>
      </c>
      <c r="K22" s="99">
        <v>870</v>
      </c>
      <c r="M22" s="111">
        <v>43326</v>
      </c>
      <c r="N22" s="98" t="s">
        <v>358</v>
      </c>
      <c r="O22" s="99">
        <v>7</v>
      </c>
    </row>
    <row r="23" spans="1:15" ht="18.75" x14ac:dyDescent="0.3">
      <c r="A23" s="111">
        <v>43244</v>
      </c>
      <c r="B23" s="98" t="s">
        <v>289</v>
      </c>
      <c r="C23" s="99">
        <v>50</v>
      </c>
      <c r="I23" s="111">
        <v>43278</v>
      </c>
      <c r="J23" s="98" t="s">
        <v>332</v>
      </c>
      <c r="K23" s="99">
        <v>1320</v>
      </c>
      <c r="M23" s="111">
        <v>43321</v>
      </c>
      <c r="N23" s="98" t="s">
        <v>359</v>
      </c>
      <c r="O23" s="99">
        <v>54</v>
      </c>
    </row>
    <row r="24" spans="1:15" ht="18.75" x14ac:dyDescent="0.3">
      <c r="A24" s="111">
        <v>43244</v>
      </c>
      <c r="B24" s="98" t="s">
        <v>290</v>
      </c>
      <c r="C24" s="99">
        <v>397</v>
      </c>
      <c r="I24" s="111">
        <v>43278</v>
      </c>
      <c r="J24" s="98" t="s">
        <v>333</v>
      </c>
      <c r="K24" s="99">
        <v>280</v>
      </c>
      <c r="M24" s="111">
        <v>43297</v>
      </c>
      <c r="N24" s="98" t="s">
        <v>360</v>
      </c>
      <c r="O24" s="99">
        <v>50</v>
      </c>
    </row>
    <row r="25" spans="1:15" ht="18.75" x14ac:dyDescent="0.3">
      <c r="A25" s="111">
        <v>43244</v>
      </c>
      <c r="B25" s="98" t="s">
        <v>291</v>
      </c>
      <c r="C25" s="99">
        <v>1231</v>
      </c>
      <c r="I25" s="111">
        <v>43278</v>
      </c>
      <c r="J25" s="98" t="s">
        <v>334</v>
      </c>
      <c r="K25" s="99">
        <v>350</v>
      </c>
      <c r="M25" s="111">
        <v>43341</v>
      </c>
      <c r="N25" s="98" t="s">
        <v>361</v>
      </c>
      <c r="O25" s="99">
        <v>631</v>
      </c>
    </row>
    <row r="26" spans="1:15" ht="18.75" x14ac:dyDescent="0.3">
      <c r="A26" s="111">
        <v>43244</v>
      </c>
      <c r="B26" s="98" t="s">
        <v>292</v>
      </c>
      <c r="C26" s="99">
        <v>266</v>
      </c>
      <c r="I26" s="111">
        <v>43278</v>
      </c>
      <c r="J26" s="98" t="s">
        <v>334</v>
      </c>
      <c r="K26" s="99">
        <v>149</v>
      </c>
      <c r="M26" s="111">
        <v>43331</v>
      </c>
      <c r="N26" s="98" t="s">
        <v>361</v>
      </c>
      <c r="O26" s="99">
        <v>532</v>
      </c>
    </row>
    <row r="27" spans="1:15" ht="18.75" x14ac:dyDescent="0.3">
      <c r="A27" s="111">
        <v>43248</v>
      </c>
      <c r="B27" s="98" t="s">
        <v>293</v>
      </c>
      <c r="C27" s="99">
        <v>180</v>
      </c>
      <c r="I27" s="111">
        <v>43278</v>
      </c>
      <c r="J27" s="98" t="s">
        <v>335</v>
      </c>
      <c r="K27" s="99">
        <v>36</v>
      </c>
      <c r="M27" s="111">
        <v>43341</v>
      </c>
      <c r="N27" s="98" t="s">
        <v>362</v>
      </c>
      <c r="O27" s="99">
        <v>40</v>
      </c>
    </row>
    <row r="28" spans="1:15" ht="18.75" x14ac:dyDescent="0.3">
      <c r="A28" s="111">
        <v>43255</v>
      </c>
      <c r="B28" s="98" t="s">
        <v>294</v>
      </c>
      <c r="C28" s="99">
        <v>2000</v>
      </c>
      <c r="I28" s="111">
        <v>43278</v>
      </c>
      <c r="J28" s="98" t="s">
        <v>335</v>
      </c>
      <c r="K28" s="99">
        <v>49</v>
      </c>
      <c r="M28" s="111">
        <v>43338</v>
      </c>
      <c r="N28" s="98" t="s">
        <v>363</v>
      </c>
      <c r="O28" s="99">
        <v>100</v>
      </c>
    </row>
    <row r="29" spans="1:15" ht="18.75" x14ac:dyDescent="0.3">
      <c r="A29" s="111">
        <v>43257</v>
      </c>
      <c r="B29" s="98" t="s">
        <v>295</v>
      </c>
      <c r="C29" s="99">
        <v>60</v>
      </c>
      <c r="I29" s="111">
        <v>43278</v>
      </c>
      <c r="J29" s="98" t="s">
        <v>335</v>
      </c>
      <c r="K29" s="99">
        <v>40</v>
      </c>
      <c r="M29" s="111">
        <v>43340</v>
      </c>
      <c r="N29" s="98" t="s">
        <v>364</v>
      </c>
      <c r="O29" s="99">
        <v>170</v>
      </c>
    </row>
    <row r="30" spans="1:15" ht="18.75" x14ac:dyDescent="0.3">
      <c r="A30" s="111">
        <v>43258</v>
      </c>
      <c r="B30" s="98" t="s">
        <v>296</v>
      </c>
      <c r="C30" s="99">
        <v>16</v>
      </c>
      <c r="I30" s="111">
        <v>43278</v>
      </c>
      <c r="J30" s="98" t="s">
        <v>335</v>
      </c>
      <c r="K30" s="99">
        <v>31</v>
      </c>
      <c r="M30" s="111">
        <v>43340</v>
      </c>
      <c r="N30" s="98" t="s">
        <v>365</v>
      </c>
      <c r="O30" s="99">
        <v>267</v>
      </c>
    </row>
    <row r="31" spans="1:15" ht="18.75" x14ac:dyDescent="0.3">
      <c r="A31" s="111">
        <v>43258</v>
      </c>
      <c r="B31" s="98" t="s">
        <v>297</v>
      </c>
      <c r="C31" s="99">
        <v>430</v>
      </c>
      <c r="I31" s="111">
        <v>43278</v>
      </c>
      <c r="J31" s="98" t="s">
        <v>336</v>
      </c>
      <c r="K31" s="99">
        <v>45</v>
      </c>
      <c r="M31" s="111">
        <v>43328</v>
      </c>
      <c r="N31" s="98" t="s">
        <v>366</v>
      </c>
      <c r="O31" s="99">
        <v>880</v>
      </c>
    </row>
    <row r="32" spans="1:15" ht="18.75" x14ac:dyDescent="0.3">
      <c r="A32" s="111">
        <v>43259</v>
      </c>
      <c r="B32" s="98" t="s">
        <v>298</v>
      </c>
      <c r="C32" s="99">
        <v>100</v>
      </c>
      <c r="I32" s="111">
        <v>43278</v>
      </c>
      <c r="J32" s="98" t="s">
        <v>337</v>
      </c>
      <c r="K32" s="99">
        <v>69</v>
      </c>
      <c r="M32" s="111">
        <v>43336</v>
      </c>
      <c r="N32" s="98" t="s">
        <v>367</v>
      </c>
      <c r="O32" s="99">
        <v>242</v>
      </c>
    </row>
    <row r="33" spans="1:15" ht="18.75" x14ac:dyDescent="0.3">
      <c r="A33" s="111">
        <v>43270</v>
      </c>
      <c r="B33" s="98" t="s">
        <v>274</v>
      </c>
      <c r="C33" s="99">
        <v>505</v>
      </c>
      <c r="I33" s="111">
        <v>43283</v>
      </c>
      <c r="J33" s="98" t="s">
        <v>338</v>
      </c>
      <c r="K33" s="99">
        <v>30</v>
      </c>
      <c r="M33" s="111">
        <v>43340</v>
      </c>
      <c r="N33" s="98" t="s">
        <v>368</v>
      </c>
      <c r="O33" s="99">
        <v>60</v>
      </c>
    </row>
    <row r="34" spans="1:15" ht="18.75" x14ac:dyDescent="0.3">
      <c r="A34" s="111">
        <v>43270</v>
      </c>
      <c r="B34" s="98" t="s">
        <v>299</v>
      </c>
      <c r="C34" s="99">
        <v>220</v>
      </c>
      <c r="I34" s="111">
        <v>43291</v>
      </c>
      <c r="J34" s="98" t="s">
        <v>339</v>
      </c>
      <c r="K34" s="99"/>
      <c r="M34" s="111">
        <v>43340</v>
      </c>
      <c r="N34" s="98" t="s">
        <v>368</v>
      </c>
      <c r="O34" s="99">
        <v>50</v>
      </c>
    </row>
    <row r="35" spans="1:15" ht="19.5" thickBot="1" x14ac:dyDescent="0.35">
      <c r="A35" s="111">
        <v>43273</v>
      </c>
      <c r="B35" s="98" t="s">
        <v>300</v>
      </c>
      <c r="C35" s="99"/>
      <c r="I35" s="112"/>
      <c r="J35" s="100" t="s">
        <v>340</v>
      </c>
      <c r="K35" s="101">
        <v>12000</v>
      </c>
      <c r="M35" s="111">
        <v>43340</v>
      </c>
      <c r="N35" s="98" t="s">
        <v>369</v>
      </c>
      <c r="O35" s="99">
        <v>100</v>
      </c>
    </row>
    <row r="36" spans="1:15" ht="19.5" thickBot="1" x14ac:dyDescent="0.35">
      <c r="A36" s="111"/>
      <c r="B36" s="98" t="s">
        <v>301</v>
      </c>
      <c r="C36" s="99">
        <v>90</v>
      </c>
      <c r="I36" s="110"/>
      <c r="J36" s="109" t="s">
        <v>312</v>
      </c>
      <c r="K36" s="104">
        <f>SUM(K3:K35)</f>
        <v>59368</v>
      </c>
      <c r="M36" s="115">
        <v>43304</v>
      </c>
      <c r="N36" s="116" t="s">
        <v>327</v>
      </c>
      <c r="O36" s="117">
        <v>1</v>
      </c>
    </row>
    <row r="37" spans="1:15" ht="19.5" thickBot="1" x14ac:dyDescent="0.35">
      <c r="A37" s="112">
        <v>43274</v>
      </c>
      <c r="B37" s="100" t="s">
        <v>4</v>
      </c>
      <c r="C37" s="101">
        <v>1000</v>
      </c>
      <c r="M37" s="113"/>
      <c r="N37" s="103" t="s">
        <v>312</v>
      </c>
      <c r="O37" s="104">
        <f>SUM(O2:O36)</f>
        <v>34490</v>
      </c>
    </row>
    <row r="38" spans="1:15" ht="19.5" thickBot="1" x14ac:dyDescent="0.35">
      <c r="A38" s="113"/>
      <c r="B38" s="103" t="s">
        <v>312</v>
      </c>
      <c r="C38" s="104">
        <f>SUM(C2:C37)</f>
        <v>15916</v>
      </c>
    </row>
  </sheetData>
  <mergeCells count="7">
    <mergeCell ref="M1:O1"/>
    <mergeCell ref="A1:C1"/>
    <mergeCell ref="E1:G1"/>
    <mergeCell ref="E2:G2"/>
    <mergeCell ref="E14:G14"/>
    <mergeCell ref="I1:K1"/>
    <mergeCell ref="I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Q1" workbookViewId="0">
      <selection activeCell="V53" sqref="A1:V53"/>
    </sheetView>
  </sheetViews>
  <sheetFormatPr defaultRowHeight="15" x14ac:dyDescent="0.25"/>
  <cols>
    <col min="1" max="1" width="10.140625" bestFit="1" customWidth="1"/>
    <col min="2" max="2" width="32.42578125" bestFit="1" customWidth="1"/>
    <col min="3" max="3" width="9" style="75" bestFit="1" customWidth="1"/>
    <col min="5" max="5" width="10.140625" bestFit="1" customWidth="1"/>
    <col min="6" max="6" width="43.7109375" bestFit="1" customWidth="1"/>
    <col min="7" max="7" width="9" style="75" bestFit="1" customWidth="1"/>
    <col min="8" max="8" width="6.42578125" customWidth="1"/>
    <col min="9" max="9" width="10.140625" bestFit="1" customWidth="1"/>
    <col min="10" max="10" width="40.140625" customWidth="1"/>
    <col min="11" max="11" width="12.140625" style="75" customWidth="1"/>
    <col min="13" max="13" width="10.140625" bestFit="1" customWidth="1"/>
    <col min="14" max="14" width="40.42578125" bestFit="1" customWidth="1"/>
    <col min="15" max="15" width="8" style="75" bestFit="1" customWidth="1"/>
    <col min="17" max="17" width="10.140625" bestFit="1" customWidth="1"/>
    <col min="18" max="18" width="46.28515625" bestFit="1" customWidth="1"/>
    <col min="19" max="19" width="9" style="75" bestFit="1" customWidth="1"/>
    <col min="21" max="21" width="13.42578125" bestFit="1" customWidth="1"/>
    <col min="22" max="22" width="10" bestFit="1" customWidth="1"/>
  </cols>
  <sheetData>
    <row r="1" spans="1:19" ht="16.5" thickBot="1" x14ac:dyDescent="0.3">
      <c r="A1" s="215" t="s">
        <v>0</v>
      </c>
      <c r="B1" s="216"/>
      <c r="C1" s="217"/>
      <c r="E1" s="215" t="s">
        <v>1</v>
      </c>
      <c r="F1" s="216"/>
      <c r="G1" s="217"/>
      <c r="I1" s="218" t="s">
        <v>378</v>
      </c>
      <c r="J1" s="219"/>
      <c r="K1" s="220"/>
      <c r="M1" s="221" t="s">
        <v>73</v>
      </c>
      <c r="N1" s="222"/>
      <c r="O1" s="223"/>
      <c r="Q1" s="215" t="s">
        <v>379</v>
      </c>
      <c r="R1" s="216"/>
      <c r="S1" s="217"/>
    </row>
    <row r="2" spans="1:19" x14ac:dyDescent="0.25">
      <c r="A2" s="133">
        <v>43346</v>
      </c>
      <c r="B2" s="3" t="s">
        <v>380</v>
      </c>
      <c r="C2" s="72">
        <v>105</v>
      </c>
      <c r="E2" s="133">
        <v>43337</v>
      </c>
      <c r="F2" s="3" t="s">
        <v>385</v>
      </c>
      <c r="G2" s="72">
        <v>319</v>
      </c>
      <c r="I2" s="133">
        <v>43385</v>
      </c>
      <c r="J2" s="3" t="s">
        <v>405</v>
      </c>
      <c r="K2" s="72">
        <v>100</v>
      </c>
      <c r="M2" s="133">
        <v>43342</v>
      </c>
      <c r="N2" s="3" t="s">
        <v>381</v>
      </c>
      <c r="O2" s="72">
        <v>1110</v>
      </c>
      <c r="Q2" s="133">
        <v>43346</v>
      </c>
      <c r="R2" s="3" t="s">
        <v>282</v>
      </c>
      <c r="S2" s="72">
        <v>350</v>
      </c>
    </row>
    <row r="3" spans="1:19" x14ac:dyDescent="0.25">
      <c r="A3" s="134">
        <v>43347</v>
      </c>
      <c r="B3" s="1" t="s">
        <v>382</v>
      </c>
      <c r="C3" s="73">
        <v>285</v>
      </c>
      <c r="E3" s="134">
        <v>43360</v>
      </c>
      <c r="F3" s="1" t="s">
        <v>393</v>
      </c>
      <c r="G3" s="73">
        <v>161</v>
      </c>
      <c r="I3" s="134">
        <v>43407</v>
      </c>
      <c r="J3" s="1" t="s">
        <v>464</v>
      </c>
      <c r="K3" s="73">
        <v>100</v>
      </c>
      <c r="M3" s="134">
        <v>43356</v>
      </c>
      <c r="N3" s="1" t="s">
        <v>392</v>
      </c>
      <c r="O3" s="73">
        <v>430</v>
      </c>
      <c r="Q3" s="134">
        <v>43349</v>
      </c>
      <c r="R3" s="1" t="s">
        <v>383</v>
      </c>
      <c r="S3" s="73">
        <v>300</v>
      </c>
    </row>
    <row r="4" spans="1:19" x14ac:dyDescent="0.25">
      <c r="A4" s="134">
        <v>43359</v>
      </c>
      <c r="B4" s="1" t="s">
        <v>390</v>
      </c>
      <c r="C4" s="73">
        <v>182</v>
      </c>
      <c r="E4" s="135"/>
      <c r="F4" s="1" t="s">
        <v>394</v>
      </c>
      <c r="G4" s="73">
        <v>342</v>
      </c>
      <c r="I4" s="134">
        <v>43412</v>
      </c>
      <c r="J4" s="1" t="s">
        <v>423</v>
      </c>
      <c r="K4" s="73">
        <v>195</v>
      </c>
      <c r="M4" s="134">
        <v>43361</v>
      </c>
      <c r="N4" s="1" t="s">
        <v>395</v>
      </c>
      <c r="O4" s="73">
        <v>300</v>
      </c>
      <c r="Q4" s="134">
        <v>43348</v>
      </c>
      <c r="R4" s="1" t="s">
        <v>384</v>
      </c>
      <c r="S4" s="73">
        <v>1700</v>
      </c>
    </row>
    <row r="5" spans="1:19" x14ac:dyDescent="0.25">
      <c r="A5" s="134">
        <v>43363</v>
      </c>
      <c r="B5" s="1" t="s">
        <v>391</v>
      </c>
      <c r="C5" s="73">
        <v>170</v>
      </c>
      <c r="E5" s="134">
        <v>43357</v>
      </c>
      <c r="F5" s="1" t="s">
        <v>399</v>
      </c>
      <c r="G5" s="73">
        <v>500</v>
      </c>
      <c r="I5" s="132">
        <v>43445</v>
      </c>
      <c r="J5" s="1" t="s">
        <v>433</v>
      </c>
      <c r="K5" s="73">
        <v>1000</v>
      </c>
      <c r="M5" s="134">
        <v>43354</v>
      </c>
      <c r="N5" s="9" t="s">
        <v>81</v>
      </c>
      <c r="O5" s="73"/>
      <c r="Q5" s="134">
        <v>43363</v>
      </c>
      <c r="R5" s="1" t="s">
        <v>388</v>
      </c>
      <c r="S5" s="73">
        <v>400</v>
      </c>
    </row>
    <row r="6" spans="1:19" x14ac:dyDescent="0.25">
      <c r="A6" s="134">
        <v>43367</v>
      </c>
      <c r="B6" s="136" t="s">
        <v>412</v>
      </c>
      <c r="C6" s="137">
        <v>6300</v>
      </c>
      <c r="E6" s="134">
        <v>43363</v>
      </c>
      <c r="F6" s="1" t="s">
        <v>402</v>
      </c>
      <c r="G6" s="73">
        <v>50</v>
      </c>
      <c r="I6" s="132">
        <v>43502</v>
      </c>
      <c r="J6" s="9" t="s">
        <v>436</v>
      </c>
      <c r="K6" s="137">
        <v>2702</v>
      </c>
      <c r="M6" s="135"/>
      <c r="N6" s="9" t="s">
        <v>82</v>
      </c>
      <c r="O6" s="73">
        <v>2000</v>
      </c>
      <c r="Q6" s="134"/>
      <c r="R6" s="1" t="s">
        <v>389</v>
      </c>
      <c r="S6" s="73">
        <v>350</v>
      </c>
    </row>
    <row r="7" spans="1:19" x14ac:dyDescent="0.25">
      <c r="A7" s="134">
        <v>43386</v>
      </c>
      <c r="B7" s="136" t="s">
        <v>413</v>
      </c>
      <c r="C7" s="137">
        <v>9500</v>
      </c>
      <c r="E7" s="134">
        <v>43383</v>
      </c>
      <c r="F7" s="1" t="s">
        <v>399</v>
      </c>
      <c r="G7" s="73">
        <v>550</v>
      </c>
      <c r="I7" s="132">
        <v>43499</v>
      </c>
      <c r="J7" s="1" t="s">
        <v>453</v>
      </c>
      <c r="K7" s="73">
        <v>140</v>
      </c>
      <c r="M7" s="134">
        <v>43375</v>
      </c>
      <c r="N7" s="1" t="s">
        <v>367</v>
      </c>
      <c r="O7" s="73">
        <v>35</v>
      </c>
      <c r="Q7" s="134">
        <v>43350</v>
      </c>
      <c r="R7" s="1" t="s">
        <v>396</v>
      </c>
      <c r="S7" s="73">
        <v>200</v>
      </c>
    </row>
    <row r="8" spans="1:19" x14ac:dyDescent="0.25">
      <c r="A8" s="134">
        <v>43386</v>
      </c>
      <c r="B8" s="136" t="s">
        <v>414</v>
      </c>
      <c r="C8" s="137">
        <v>343</v>
      </c>
      <c r="E8" s="134">
        <v>43388</v>
      </c>
      <c r="F8" s="1" t="s">
        <v>200</v>
      </c>
      <c r="G8" s="73">
        <v>250</v>
      </c>
      <c r="I8" s="132">
        <v>43575</v>
      </c>
      <c r="J8" s="1" t="s">
        <v>484</v>
      </c>
      <c r="K8" s="73">
        <v>100</v>
      </c>
      <c r="M8" s="132">
        <v>43446</v>
      </c>
      <c r="N8" s="1" t="s">
        <v>214</v>
      </c>
      <c r="O8" s="137">
        <v>1100</v>
      </c>
      <c r="Q8" s="134">
        <v>43357</v>
      </c>
      <c r="R8" s="1" t="s">
        <v>397</v>
      </c>
      <c r="S8" s="73"/>
    </row>
    <row r="9" spans="1:19" x14ac:dyDescent="0.25">
      <c r="A9" s="134">
        <v>43385</v>
      </c>
      <c r="B9" s="1" t="s">
        <v>406</v>
      </c>
      <c r="C9" s="73">
        <v>130</v>
      </c>
      <c r="E9" s="134">
        <v>43403</v>
      </c>
      <c r="F9" s="1" t="s">
        <v>409</v>
      </c>
      <c r="G9" s="73">
        <v>117</v>
      </c>
      <c r="I9" s="70"/>
      <c r="J9" s="1"/>
      <c r="K9" s="73"/>
      <c r="M9" s="132">
        <v>43512</v>
      </c>
      <c r="N9" s="139" t="s">
        <v>452</v>
      </c>
      <c r="O9" s="73">
        <v>1600</v>
      </c>
      <c r="Q9" s="134"/>
      <c r="R9" s="1" t="s">
        <v>398</v>
      </c>
      <c r="S9" s="73">
        <v>2000</v>
      </c>
    </row>
    <row r="10" spans="1:19" x14ac:dyDescent="0.25">
      <c r="A10" s="134">
        <v>43368</v>
      </c>
      <c r="B10" s="1" t="s">
        <v>407</v>
      </c>
      <c r="C10" s="73">
        <v>549</v>
      </c>
      <c r="E10" s="135"/>
      <c r="F10" s="1" t="s">
        <v>410</v>
      </c>
      <c r="G10" s="73">
        <v>3640</v>
      </c>
      <c r="I10" s="70"/>
      <c r="J10" s="1"/>
      <c r="K10" s="73"/>
      <c r="M10" s="132">
        <v>43509</v>
      </c>
      <c r="N10" s="141" t="s">
        <v>455</v>
      </c>
      <c r="O10" s="73"/>
      <c r="Q10" s="134">
        <v>43347</v>
      </c>
      <c r="R10" s="56" t="s">
        <v>386</v>
      </c>
      <c r="S10" s="73">
        <v>278</v>
      </c>
    </row>
    <row r="11" spans="1:19" x14ac:dyDescent="0.25">
      <c r="A11" s="134">
        <v>43391</v>
      </c>
      <c r="B11" s="1" t="s">
        <v>408</v>
      </c>
      <c r="C11" s="73">
        <v>302</v>
      </c>
      <c r="E11" s="135"/>
      <c r="F11" s="1" t="s">
        <v>411</v>
      </c>
      <c r="G11" s="73">
        <v>243</v>
      </c>
      <c r="I11" s="70"/>
      <c r="J11" s="1"/>
      <c r="K11" s="73"/>
      <c r="M11" s="70"/>
      <c r="N11" s="1" t="s">
        <v>456</v>
      </c>
      <c r="O11" s="73">
        <v>70</v>
      </c>
      <c r="Q11" s="134">
        <v>43371</v>
      </c>
      <c r="R11" s="56" t="s">
        <v>400</v>
      </c>
      <c r="S11" s="73">
        <v>350</v>
      </c>
    </row>
    <row r="12" spans="1:19" x14ac:dyDescent="0.25">
      <c r="A12" s="134">
        <v>43376</v>
      </c>
      <c r="B12" s="1" t="s">
        <v>415</v>
      </c>
      <c r="C12" s="73">
        <v>100</v>
      </c>
      <c r="E12" s="134">
        <v>43389</v>
      </c>
      <c r="F12" s="1" t="s">
        <v>402</v>
      </c>
      <c r="G12" s="73">
        <v>50</v>
      </c>
      <c r="I12" s="70"/>
      <c r="J12" s="1"/>
      <c r="K12" s="73"/>
      <c r="M12" s="70"/>
      <c r="N12" s="1" t="s">
        <v>457</v>
      </c>
      <c r="O12" s="73">
        <v>114</v>
      </c>
      <c r="Q12" s="134">
        <v>43381</v>
      </c>
      <c r="R12" s="1" t="s">
        <v>401</v>
      </c>
      <c r="S12" s="73">
        <v>732</v>
      </c>
    </row>
    <row r="13" spans="1:19" x14ac:dyDescent="0.25">
      <c r="A13" s="134">
        <v>43415</v>
      </c>
      <c r="B13" s="1" t="s">
        <v>424</v>
      </c>
      <c r="C13" s="73">
        <v>340</v>
      </c>
      <c r="E13" s="134">
        <v>43406</v>
      </c>
      <c r="F13" s="1" t="s">
        <v>421</v>
      </c>
      <c r="G13" s="73">
        <v>135</v>
      </c>
      <c r="I13" s="70"/>
      <c r="J13" s="1"/>
      <c r="K13" s="73"/>
      <c r="M13" s="70"/>
      <c r="N13" s="1" t="s">
        <v>190</v>
      </c>
      <c r="O13" s="73">
        <v>181</v>
      </c>
      <c r="Q13" s="134">
        <v>43377</v>
      </c>
      <c r="R13" s="1" t="s">
        <v>403</v>
      </c>
      <c r="S13" s="73">
        <v>300</v>
      </c>
    </row>
    <row r="14" spans="1:19" x14ac:dyDescent="0.25">
      <c r="A14" s="132">
        <v>43453</v>
      </c>
      <c r="B14" s="1" t="s">
        <v>438</v>
      </c>
      <c r="C14" s="73">
        <v>448</v>
      </c>
      <c r="E14" s="134">
        <v>43407</v>
      </c>
      <c r="F14" s="1" t="s">
        <v>422</v>
      </c>
      <c r="G14" s="73">
        <v>200</v>
      </c>
      <c r="I14" s="70"/>
      <c r="J14" s="1"/>
      <c r="K14" s="73"/>
      <c r="M14" s="70"/>
      <c r="N14" s="1" t="s">
        <v>458</v>
      </c>
      <c r="O14" s="73">
        <v>402</v>
      </c>
      <c r="Q14" s="134">
        <v>43376</v>
      </c>
      <c r="R14" s="1" t="s">
        <v>404</v>
      </c>
      <c r="S14" s="73">
        <v>1100</v>
      </c>
    </row>
    <row r="15" spans="1:19" x14ac:dyDescent="0.25">
      <c r="A15" s="132">
        <v>43461</v>
      </c>
      <c r="B15" s="1" t="s">
        <v>439</v>
      </c>
      <c r="C15" s="73"/>
      <c r="E15" s="134">
        <v>43412</v>
      </c>
      <c r="F15" s="1" t="s">
        <v>399</v>
      </c>
      <c r="G15" s="73">
        <v>525</v>
      </c>
      <c r="I15" s="70"/>
      <c r="J15" s="1"/>
      <c r="K15" s="73"/>
      <c r="M15" s="132">
        <v>43507</v>
      </c>
      <c r="N15" s="139" t="s">
        <v>459</v>
      </c>
      <c r="O15" s="73"/>
      <c r="Q15" s="134">
        <v>43379</v>
      </c>
      <c r="R15" s="1" t="s">
        <v>416</v>
      </c>
      <c r="S15" s="73">
        <v>2000</v>
      </c>
    </row>
    <row r="16" spans="1:19" x14ac:dyDescent="0.25">
      <c r="A16" s="132"/>
      <c r="B16" s="1" t="s">
        <v>440</v>
      </c>
      <c r="C16" s="73">
        <v>208</v>
      </c>
      <c r="E16" s="132">
        <v>43418</v>
      </c>
      <c r="F16" s="1" t="s">
        <v>425</v>
      </c>
      <c r="G16" s="137">
        <v>228</v>
      </c>
      <c r="I16" s="70"/>
      <c r="J16" s="1"/>
      <c r="K16" s="73"/>
      <c r="M16" s="70"/>
      <c r="N16" s="139" t="s">
        <v>460</v>
      </c>
      <c r="O16" s="73">
        <v>891</v>
      </c>
      <c r="Q16" s="134">
        <v>43389</v>
      </c>
      <c r="R16" s="1" t="s">
        <v>417</v>
      </c>
      <c r="S16" s="73">
        <v>1100</v>
      </c>
    </row>
    <row r="17" spans="1:19" x14ac:dyDescent="0.25">
      <c r="A17" s="132">
        <v>43482</v>
      </c>
      <c r="B17" s="1" t="s">
        <v>448</v>
      </c>
      <c r="C17" s="73">
        <v>219</v>
      </c>
      <c r="E17" s="132">
        <v>43418</v>
      </c>
      <c r="F17" s="1" t="s">
        <v>426</v>
      </c>
      <c r="G17" s="137">
        <v>184</v>
      </c>
      <c r="I17" s="70"/>
      <c r="J17" s="1"/>
      <c r="K17" s="73"/>
      <c r="M17" s="70"/>
      <c r="N17" s="1"/>
      <c r="O17" s="73"/>
      <c r="Q17" s="134">
        <v>43391</v>
      </c>
      <c r="R17" s="1" t="s">
        <v>418</v>
      </c>
      <c r="S17" s="73">
        <v>1280</v>
      </c>
    </row>
    <row r="18" spans="1:19" x14ac:dyDescent="0.25">
      <c r="A18" s="132">
        <v>43495</v>
      </c>
      <c r="B18" s="1" t="s">
        <v>450</v>
      </c>
      <c r="C18" s="73">
        <v>355</v>
      </c>
      <c r="E18" s="132">
        <v>43420</v>
      </c>
      <c r="F18" s="1" t="s">
        <v>402</v>
      </c>
      <c r="G18" s="137">
        <v>50</v>
      </c>
      <c r="I18" s="70"/>
      <c r="J18" s="1"/>
      <c r="K18" s="73"/>
      <c r="M18" s="70"/>
      <c r="N18" s="1"/>
      <c r="O18" s="73"/>
      <c r="Q18" s="134">
        <v>43392</v>
      </c>
      <c r="R18" s="1" t="s">
        <v>419</v>
      </c>
      <c r="S18" s="73">
        <v>700</v>
      </c>
    </row>
    <row r="19" spans="1:19" x14ac:dyDescent="0.25">
      <c r="A19" s="132">
        <v>43499</v>
      </c>
      <c r="B19" s="139" t="s">
        <v>454</v>
      </c>
      <c r="C19" s="73">
        <v>243</v>
      </c>
      <c r="E19" s="132">
        <v>43428</v>
      </c>
      <c r="F19" s="1" t="s">
        <v>212</v>
      </c>
      <c r="G19" s="137">
        <v>100</v>
      </c>
      <c r="I19" s="70"/>
      <c r="J19" s="1"/>
      <c r="K19" s="73"/>
      <c r="M19" s="70"/>
      <c r="N19" s="1"/>
      <c r="O19" s="73"/>
      <c r="Q19" s="134">
        <v>43403</v>
      </c>
      <c r="R19" s="1" t="s">
        <v>420</v>
      </c>
      <c r="S19" s="73">
        <v>300</v>
      </c>
    </row>
    <row r="20" spans="1:19" x14ac:dyDescent="0.25">
      <c r="A20" s="132">
        <v>43512</v>
      </c>
      <c r="B20" s="139" t="s">
        <v>461</v>
      </c>
      <c r="C20" s="73">
        <v>613</v>
      </c>
      <c r="E20" s="132">
        <v>43439</v>
      </c>
      <c r="F20" s="1" t="s">
        <v>430</v>
      </c>
      <c r="G20" s="137">
        <v>725</v>
      </c>
      <c r="I20" s="70"/>
      <c r="J20" s="1"/>
      <c r="K20" s="73"/>
      <c r="M20" s="70"/>
      <c r="N20" s="1"/>
      <c r="O20" s="73"/>
      <c r="Q20" s="132">
        <v>43427</v>
      </c>
      <c r="R20" s="1" t="s">
        <v>427</v>
      </c>
      <c r="S20" s="137">
        <v>6000</v>
      </c>
    </row>
    <row r="21" spans="1:19" x14ac:dyDescent="0.25">
      <c r="A21" s="132">
        <v>43527</v>
      </c>
      <c r="B21" s="139" t="s">
        <v>462</v>
      </c>
      <c r="C21" s="73"/>
      <c r="E21" s="132">
        <v>43442</v>
      </c>
      <c r="F21" s="1" t="s">
        <v>431</v>
      </c>
      <c r="G21" s="137">
        <v>220</v>
      </c>
      <c r="I21" s="70"/>
      <c r="J21" s="1"/>
      <c r="K21" s="73"/>
      <c r="M21" s="70"/>
      <c r="N21" s="1"/>
      <c r="O21" s="73"/>
      <c r="Q21" s="134">
        <v>43433</v>
      </c>
      <c r="R21" s="1" t="s">
        <v>428</v>
      </c>
      <c r="S21" s="137">
        <v>1500</v>
      </c>
    </row>
    <row r="22" spans="1:19" x14ac:dyDescent="0.25">
      <c r="A22" s="132"/>
      <c r="B22" s="139" t="s">
        <v>463</v>
      </c>
      <c r="C22" s="73">
        <v>69</v>
      </c>
      <c r="E22" s="132">
        <v>43443</v>
      </c>
      <c r="F22" s="1" t="s">
        <v>426</v>
      </c>
      <c r="G22" s="137">
        <v>495</v>
      </c>
      <c r="I22" s="70"/>
      <c r="J22" s="1"/>
      <c r="K22" s="73"/>
      <c r="M22" s="70"/>
      <c r="N22" s="1"/>
      <c r="O22" s="73"/>
      <c r="Q22" s="134">
        <v>43439</v>
      </c>
      <c r="R22" s="1" t="s">
        <v>429</v>
      </c>
      <c r="S22" s="137">
        <v>950</v>
      </c>
    </row>
    <row r="23" spans="1:19" x14ac:dyDescent="0.25">
      <c r="A23" s="132">
        <v>43524</v>
      </c>
      <c r="B23" s="139" t="s">
        <v>465</v>
      </c>
      <c r="C23" s="73">
        <v>132</v>
      </c>
      <c r="E23" s="132">
        <v>43443</v>
      </c>
      <c r="F23" s="1" t="s">
        <v>432</v>
      </c>
      <c r="G23" s="137">
        <v>686</v>
      </c>
      <c r="I23" s="70"/>
      <c r="J23" s="1"/>
      <c r="K23" s="73"/>
      <c r="M23" s="70"/>
      <c r="N23" s="1"/>
      <c r="O23" s="73"/>
      <c r="Q23" s="134">
        <v>43446</v>
      </c>
      <c r="R23" s="1" t="s">
        <v>434</v>
      </c>
      <c r="S23" s="137">
        <v>1200</v>
      </c>
    </row>
    <row r="24" spans="1:19" x14ac:dyDescent="0.25">
      <c r="A24" s="132">
        <v>43524</v>
      </c>
      <c r="B24" s="139" t="s">
        <v>466</v>
      </c>
      <c r="C24" s="73">
        <v>600</v>
      </c>
      <c r="E24" s="132">
        <v>43447</v>
      </c>
      <c r="F24" s="1" t="s">
        <v>399</v>
      </c>
      <c r="G24" s="137">
        <v>525</v>
      </c>
      <c r="I24" s="70"/>
      <c r="J24" s="1"/>
      <c r="K24" s="73"/>
      <c r="M24" s="70"/>
      <c r="N24" s="1"/>
      <c r="O24" s="73"/>
      <c r="Q24" s="134">
        <v>43475</v>
      </c>
      <c r="R24" s="1" t="s">
        <v>441</v>
      </c>
      <c r="S24" s="73">
        <v>250</v>
      </c>
    </row>
    <row r="25" spans="1:19" ht="15.75" x14ac:dyDescent="0.25">
      <c r="A25" s="132">
        <v>43553</v>
      </c>
      <c r="B25" s="140" t="s">
        <v>473</v>
      </c>
      <c r="C25" s="73">
        <v>600</v>
      </c>
      <c r="E25" s="132">
        <v>43457</v>
      </c>
      <c r="F25" s="1" t="s">
        <v>435</v>
      </c>
      <c r="G25" s="137">
        <v>257</v>
      </c>
      <c r="I25" s="70"/>
      <c r="J25" s="1"/>
      <c r="K25" s="73"/>
      <c r="M25" s="70"/>
      <c r="N25" s="1"/>
      <c r="O25" s="73"/>
      <c r="Q25" s="134">
        <v>43475</v>
      </c>
      <c r="R25" s="1" t="s">
        <v>442</v>
      </c>
      <c r="S25" s="73">
        <v>200</v>
      </c>
    </row>
    <row r="26" spans="1:19" ht="15.75" x14ac:dyDescent="0.25">
      <c r="A26" s="132">
        <v>43554</v>
      </c>
      <c r="B26" s="140" t="s">
        <v>474</v>
      </c>
      <c r="C26" s="73">
        <v>560</v>
      </c>
      <c r="E26" s="132">
        <v>43451</v>
      </c>
      <c r="F26" s="1" t="s">
        <v>437</v>
      </c>
      <c r="G26" s="73">
        <v>920</v>
      </c>
      <c r="I26" s="70"/>
      <c r="J26" s="1"/>
      <c r="K26" s="73"/>
      <c r="M26" s="70"/>
      <c r="N26" s="1"/>
      <c r="O26" s="73"/>
      <c r="Q26" s="134">
        <v>43501</v>
      </c>
      <c r="R26" s="140" t="s">
        <v>451</v>
      </c>
      <c r="S26" s="73">
        <v>250</v>
      </c>
    </row>
    <row r="27" spans="1:19" ht="15.75" x14ac:dyDescent="0.25">
      <c r="A27" s="132">
        <v>43554</v>
      </c>
      <c r="B27" s="1" t="s">
        <v>475</v>
      </c>
      <c r="C27" s="73">
        <v>210</v>
      </c>
      <c r="E27" s="132">
        <v>43453</v>
      </c>
      <c r="F27" s="1" t="s">
        <v>402</v>
      </c>
      <c r="G27" s="137">
        <v>50</v>
      </c>
      <c r="I27" s="70"/>
      <c r="J27" s="1"/>
      <c r="K27" s="73"/>
      <c r="M27" s="70"/>
      <c r="N27" s="1"/>
      <c r="O27" s="73"/>
      <c r="Q27" s="132">
        <v>43504</v>
      </c>
      <c r="R27" s="140" t="s">
        <v>451</v>
      </c>
      <c r="S27" s="73">
        <v>250</v>
      </c>
    </row>
    <row r="28" spans="1:19" x14ac:dyDescent="0.25">
      <c r="A28" s="132">
        <v>43556</v>
      </c>
      <c r="B28" s="1" t="s">
        <v>476</v>
      </c>
      <c r="C28" s="73">
        <v>68</v>
      </c>
      <c r="E28" s="132">
        <v>43539</v>
      </c>
      <c r="F28" s="1" t="s">
        <v>443</v>
      </c>
      <c r="G28" s="73">
        <v>161.88999999999999</v>
      </c>
      <c r="I28" s="70"/>
      <c r="J28" s="1"/>
      <c r="K28" s="73"/>
      <c r="M28" s="70"/>
      <c r="N28" s="1"/>
      <c r="O28" s="73"/>
      <c r="Q28" s="132">
        <v>43545</v>
      </c>
      <c r="R28" s="139" t="s">
        <v>468</v>
      </c>
      <c r="S28" s="73">
        <v>300</v>
      </c>
    </row>
    <row r="29" spans="1:19" ht="15.75" x14ac:dyDescent="0.25">
      <c r="A29" s="132">
        <v>43564</v>
      </c>
      <c r="B29" s="140" t="s">
        <v>480</v>
      </c>
      <c r="C29" s="73"/>
      <c r="E29" s="70"/>
      <c r="F29" s="1" t="s">
        <v>444</v>
      </c>
      <c r="G29" s="73">
        <v>321.89999999999998</v>
      </c>
      <c r="I29" s="70"/>
      <c r="J29" s="1"/>
      <c r="K29" s="73"/>
      <c r="M29" s="70"/>
      <c r="N29" s="1"/>
      <c r="O29" s="73"/>
      <c r="Q29" s="132">
        <v>43552</v>
      </c>
      <c r="R29" s="139" t="s">
        <v>469</v>
      </c>
      <c r="S29" s="73">
        <v>1300</v>
      </c>
    </row>
    <row r="30" spans="1:19" ht="15.75" x14ac:dyDescent="0.25">
      <c r="A30" s="70"/>
      <c r="B30" s="140" t="s">
        <v>481</v>
      </c>
      <c r="C30" s="73">
        <v>300</v>
      </c>
      <c r="E30" s="70"/>
      <c r="F30" s="1" t="s">
        <v>445</v>
      </c>
      <c r="G30" s="73">
        <v>304</v>
      </c>
      <c r="I30" s="70"/>
      <c r="J30" s="1"/>
      <c r="K30" s="73"/>
      <c r="M30" s="70"/>
      <c r="N30" s="1"/>
      <c r="O30" s="73"/>
      <c r="Q30" s="132">
        <v>43551</v>
      </c>
      <c r="R30" s="139" t="s">
        <v>470</v>
      </c>
      <c r="S30" s="73">
        <v>400</v>
      </c>
    </row>
    <row r="31" spans="1:19" ht="15.75" x14ac:dyDescent="0.25">
      <c r="A31" s="132">
        <v>43579</v>
      </c>
      <c r="B31" s="140" t="s">
        <v>485</v>
      </c>
      <c r="C31" s="73">
        <v>144</v>
      </c>
      <c r="E31" s="70"/>
      <c r="F31" s="1" t="s">
        <v>446</v>
      </c>
      <c r="G31" s="73">
        <v>856.2</v>
      </c>
      <c r="I31" s="70"/>
      <c r="J31" s="1"/>
      <c r="K31" s="73"/>
      <c r="M31" s="70"/>
      <c r="N31" s="1"/>
      <c r="O31" s="73"/>
      <c r="Q31" s="132">
        <v>43553</v>
      </c>
      <c r="R31" s="140" t="s">
        <v>471</v>
      </c>
      <c r="S31" s="73">
        <v>300</v>
      </c>
    </row>
    <row r="32" spans="1:19" ht="15.75" x14ac:dyDescent="0.25">
      <c r="A32" s="132">
        <v>43595</v>
      </c>
      <c r="B32" s="1" t="s">
        <v>488</v>
      </c>
      <c r="C32" s="73">
        <v>6653</v>
      </c>
      <c r="E32" s="70"/>
      <c r="F32" s="1" t="s">
        <v>447</v>
      </c>
      <c r="G32" s="73">
        <v>3376.01</v>
      </c>
      <c r="I32" s="70"/>
      <c r="J32" s="1"/>
      <c r="K32" s="73"/>
      <c r="M32" s="70"/>
      <c r="N32" s="1"/>
      <c r="O32" s="73"/>
      <c r="Q32" s="132">
        <v>43553</v>
      </c>
      <c r="R32" s="140" t="s">
        <v>472</v>
      </c>
      <c r="S32" s="73">
        <v>3690</v>
      </c>
    </row>
    <row r="33" spans="1:19" x14ac:dyDescent="0.25">
      <c r="A33" s="132">
        <v>43598</v>
      </c>
      <c r="B33" s="1" t="s">
        <v>489</v>
      </c>
      <c r="C33" s="73">
        <v>14000</v>
      </c>
      <c r="E33" s="132">
        <v>43481</v>
      </c>
      <c r="F33" s="1" t="s">
        <v>399</v>
      </c>
      <c r="G33" s="73">
        <v>525</v>
      </c>
      <c r="I33" s="70"/>
      <c r="J33" s="1"/>
      <c r="K33" s="73"/>
      <c r="M33" s="70"/>
      <c r="N33" s="1"/>
      <c r="O33" s="73"/>
      <c r="Q33" s="132">
        <v>43560</v>
      </c>
      <c r="R33" s="1" t="s">
        <v>479</v>
      </c>
      <c r="S33" s="73">
        <v>50</v>
      </c>
    </row>
    <row r="34" spans="1:19" x14ac:dyDescent="0.25">
      <c r="A34" s="70"/>
      <c r="B34" s="1"/>
      <c r="C34" s="73"/>
      <c r="E34" s="132">
        <v>43486</v>
      </c>
      <c r="F34" s="1" t="s">
        <v>449</v>
      </c>
      <c r="G34" s="73">
        <v>4100</v>
      </c>
      <c r="I34" s="70"/>
      <c r="J34" s="1"/>
      <c r="K34" s="73"/>
      <c r="M34" s="70"/>
      <c r="N34" s="1"/>
      <c r="O34" s="73"/>
      <c r="Q34" s="132">
        <v>43560</v>
      </c>
      <c r="R34" s="1" t="s">
        <v>441</v>
      </c>
      <c r="S34" s="73">
        <v>750</v>
      </c>
    </row>
    <row r="35" spans="1:19" x14ac:dyDescent="0.25">
      <c r="A35" s="70"/>
      <c r="B35" s="1"/>
      <c r="C35" s="73"/>
      <c r="E35" s="132">
        <v>43455</v>
      </c>
      <c r="F35" s="1" t="s">
        <v>4</v>
      </c>
      <c r="G35" s="73">
        <v>1000</v>
      </c>
      <c r="I35" s="70"/>
      <c r="J35" s="1"/>
      <c r="K35" s="73"/>
      <c r="M35" s="70"/>
      <c r="N35" s="1"/>
      <c r="O35" s="73"/>
      <c r="Q35" s="132">
        <v>43581</v>
      </c>
      <c r="R35" s="1" t="s">
        <v>482</v>
      </c>
      <c r="S35" s="73">
        <v>1000</v>
      </c>
    </row>
    <row r="36" spans="1:19" ht="15.75" x14ac:dyDescent="0.25">
      <c r="A36" s="70"/>
      <c r="B36" s="1"/>
      <c r="C36" s="73"/>
      <c r="E36" s="132">
        <v>43489</v>
      </c>
      <c r="F36" s="1" t="s">
        <v>212</v>
      </c>
      <c r="G36" s="73">
        <v>100</v>
      </c>
      <c r="I36" s="70"/>
      <c r="J36" s="1"/>
      <c r="K36" s="73"/>
      <c r="M36" s="70"/>
      <c r="N36" s="1"/>
      <c r="O36" s="73"/>
      <c r="Q36" s="132">
        <v>43579</v>
      </c>
      <c r="R36" s="140" t="s">
        <v>386</v>
      </c>
      <c r="S36" s="73">
        <v>818</v>
      </c>
    </row>
    <row r="37" spans="1:19" ht="15.75" x14ac:dyDescent="0.25">
      <c r="A37" s="70"/>
      <c r="B37" s="1"/>
      <c r="C37" s="73"/>
      <c r="E37" s="132">
        <v>43508</v>
      </c>
      <c r="F37" s="1" t="s">
        <v>399</v>
      </c>
      <c r="G37" s="73">
        <v>525</v>
      </c>
      <c r="I37" s="70"/>
      <c r="J37" s="1"/>
      <c r="K37" s="73"/>
      <c r="M37" s="70"/>
      <c r="N37" s="1"/>
      <c r="O37" s="73"/>
      <c r="Q37" s="132">
        <v>43582</v>
      </c>
      <c r="R37" s="140" t="s">
        <v>486</v>
      </c>
      <c r="S37" s="73">
        <v>3380</v>
      </c>
    </row>
    <row r="38" spans="1:19" x14ac:dyDescent="0.25">
      <c r="A38" s="70"/>
      <c r="B38" s="1"/>
      <c r="C38" s="73"/>
      <c r="E38" s="138">
        <v>43485</v>
      </c>
      <c r="F38" s="1" t="s">
        <v>402</v>
      </c>
      <c r="G38" s="87">
        <v>50</v>
      </c>
      <c r="I38" s="70"/>
      <c r="J38" s="1"/>
      <c r="K38" s="73"/>
      <c r="M38" s="70"/>
      <c r="N38" s="1"/>
      <c r="O38" s="73"/>
      <c r="Q38" s="132"/>
      <c r="R38" s="1"/>
      <c r="S38" s="73"/>
    </row>
    <row r="39" spans="1:19" x14ac:dyDescent="0.25">
      <c r="A39" s="70"/>
      <c r="B39" s="1"/>
      <c r="C39" s="73"/>
      <c r="E39" s="138">
        <v>43512</v>
      </c>
      <c r="F39" s="1" t="s">
        <v>402</v>
      </c>
      <c r="G39" s="87">
        <v>50</v>
      </c>
      <c r="I39" s="70"/>
      <c r="J39" s="1"/>
      <c r="K39" s="73"/>
      <c r="M39" s="70"/>
      <c r="N39" s="1"/>
      <c r="O39" s="73"/>
      <c r="Q39" s="132"/>
      <c r="R39" s="1"/>
      <c r="S39" s="73"/>
    </row>
    <row r="40" spans="1:19" x14ac:dyDescent="0.25">
      <c r="A40" s="70"/>
      <c r="B40" s="1"/>
      <c r="C40" s="73"/>
      <c r="E40" s="132">
        <v>43533</v>
      </c>
      <c r="F40" s="1" t="s">
        <v>402</v>
      </c>
      <c r="G40" s="73">
        <v>50</v>
      </c>
      <c r="I40" s="70"/>
      <c r="J40" s="1"/>
      <c r="K40" s="73"/>
      <c r="M40" s="70"/>
      <c r="N40" s="1"/>
      <c r="O40" s="73"/>
      <c r="Q40" s="132"/>
      <c r="R40" s="1"/>
      <c r="S40" s="73"/>
    </row>
    <row r="41" spans="1:19" x14ac:dyDescent="0.25">
      <c r="A41" s="70"/>
      <c r="B41" s="1"/>
      <c r="C41" s="73"/>
      <c r="E41" s="132">
        <v>43544</v>
      </c>
      <c r="F41" s="1" t="s">
        <v>399</v>
      </c>
      <c r="G41" s="73">
        <v>550</v>
      </c>
      <c r="I41" s="70"/>
      <c r="J41" s="1"/>
      <c r="K41" s="73"/>
      <c r="M41" s="70"/>
      <c r="N41" s="1"/>
      <c r="O41" s="73"/>
      <c r="Q41" s="132"/>
      <c r="R41" s="1"/>
      <c r="S41" s="73"/>
    </row>
    <row r="42" spans="1:19" x14ac:dyDescent="0.25">
      <c r="A42" s="70"/>
      <c r="B42" s="1"/>
      <c r="C42" s="73"/>
      <c r="E42" s="132">
        <v>43535</v>
      </c>
      <c r="F42" s="1" t="s">
        <v>467</v>
      </c>
      <c r="G42" s="73">
        <v>190</v>
      </c>
      <c r="I42" s="70"/>
      <c r="J42" s="1"/>
      <c r="K42" s="73"/>
      <c r="M42" s="70"/>
      <c r="N42" s="1"/>
      <c r="O42" s="73"/>
      <c r="Q42" s="132"/>
      <c r="R42" s="1"/>
      <c r="S42" s="73"/>
    </row>
    <row r="43" spans="1:19" x14ac:dyDescent="0.25">
      <c r="A43" s="70"/>
      <c r="B43" s="1"/>
      <c r="C43" s="73"/>
      <c r="E43" s="132">
        <v>43533</v>
      </c>
      <c r="F43" s="1" t="s">
        <v>212</v>
      </c>
      <c r="G43" s="73">
        <v>100</v>
      </c>
      <c r="I43" s="70"/>
      <c r="J43" s="1"/>
      <c r="K43" s="73"/>
      <c r="M43" s="70"/>
      <c r="N43" s="1"/>
      <c r="O43" s="73"/>
      <c r="Q43" s="132"/>
      <c r="R43" s="1"/>
      <c r="S43" s="73"/>
    </row>
    <row r="44" spans="1:19" x14ac:dyDescent="0.25">
      <c r="A44" s="70"/>
      <c r="B44" s="1"/>
      <c r="C44" s="73"/>
      <c r="E44" s="132">
        <v>43556</v>
      </c>
      <c r="F44" s="1" t="s">
        <v>402</v>
      </c>
      <c r="G44" s="73">
        <v>50</v>
      </c>
      <c r="I44" s="70"/>
      <c r="J44" s="1"/>
      <c r="K44" s="73"/>
      <c r="M44" s="70"/>
      <c r="N44" s="1"/>
      <c r="O44" s="73"/>
      <c r="Q44" s="132"/>
      <c r="R44" s="1"/>
      <c r="S44" s="73"/>
    </row>
    <row r="45" spans="1:19" x14ac:dyDescent="0.25">
      <c r="A45" s="70"/>
      <c r="B45" s="1"/>
      <c r="C45" s="73"/>
      <c r="E45" s="132">
        <v>43558</v>
      </c>
      <c r="F45" s="1" t="s">
        <v>477</v>
      </c>
      <c r="G45" s="73">
        <v>133</v>
      </c>
      <c r="I45" s="70"/>
      <c r="J45" s="1"/>
      <c r="K45" s="73"/>
      <c r="M45" s="70"/>
      <c r="N45" s="1"/>
      <c r="O45" s="73"/>
      <c r="Q45" s="132"/>
      <c r="R45" s="1"/>
      <c r="S45" s="73"/>
    </row>
    <row r="46" spans="1:19" x14ac:dyDescent="0.25">
      <c r="A46" s="70"/>
      <c r="B46" s="1"/>
      <c r="C46" s="73"/>
      <c r="E46" s="132">
        <v>43559</v>
      </c>
      <c r="F46" s="1" t="s">
        <v>478</v>
      </c>
      <c r="G46" s="73">
        <v>190</v>
      </c>
      <c r="I46" s="70"/>
      <c r="J46" s="1"/>
      <c r="K46" s="73"/>
      <c r="M46" s="70"/>
      <c r="N46" s="1"/>
      <c r="O46" s="73"/>
      <c r="Q46" s="132"/>
      <c r="R46" s="1"/>
      <c r="S46" s="73"/>
    </row>
    <row r="47" spans="1:19" x14ac:dyDescent="0.25">
      <c r="A47" s="70"/>
      <c r="B47" s="1"/>
      <c r="C47" s="73"/>
      <c r="E47" s="132">
        <v>43560</v>
      </c>
      <c r="F47" s="1" t="s">
        <v>399</v>
      </c>
      <c r="G47" s="73">
        <v>525</v>
      </c>
      <c r="I47" s="70"/>
      <c r="J47" s="1"/>
      <c r="K47" s="73"/>
      <c r="M47" s="70"/>
      <c r="N47" s="1"/>
      <c r="O47" s="73"/>
      <c r="Q47" s="132"/>
      <c r="R47" s="1"/>
      <c r="S47" s="73"/>
    </row>
    <row r="48" spans="1:19" x14ac:dyDescent="0.25">
      <c r="A48" s="70"/>
      <c r="B48" s="1"/>
      <c r="C48" s="73"/>
      <c r="E48" s="132">
        <v>43567</v>
      </c>
      <c r="F48" s="1" t="s">
        <v>483</v>
      </c>
      <c r="G48" s="73">
        <v>118</v>
      </c>
      <c r="I48" s="70"/>
      <c r="J48" s="1"/>
      <c r="K48" s="73"/>
      <c r="M48" s="70"/>
      <c r="N48" s="1"/>
      <c r="O48" s="73"/>
      <c r="Q48" s="132"/>
      <c r="R48" s="1"/>
      <c r="S48" s="73"/>
    </row>
    <row r="49" spans="1:22" x14ac:dyDescent="0.25">
      <c r="A49" s="70"/>
      <c r="B49" s="1"/>
      <c r="C49" s="73"/>
      <c r="E49" s="132">
        <v>43580</v>
      </c>
      <c r="F49" s="1" t="s">
        <v>402</v>
      </c>
      <c r="G49" s="73">
        <v>50</v>
      </c>
      <c r="I49" s="70"/>
      <c r="J49" s="1"/>
      <c r="K49" s="73"/>
      <c r="M49" s="70"/>
      <c r="N49" s="1"/>
      <c r="O49" s="73"/>
      <c r="Q49" s="132"/>
      <c r="R49" s="1"/>
      <c r="S49" s="73"/>
    </row>
    <row r="50" spans="1:22" x14ac:dyDescent="0.25">
      <c r="A50" s="70"/>
      <c r="B50" s="1"/>
      <c r="C50" s="73"/>
      <c r="E50" s="132">
        <v>43591</v>
      </c>
      <c r="F50" s="1" t="s">
        <v>487</v>
      </c>
      <c r="G50" s="73">
        <v>15</v>
      </c>
      <c r="I50" s="70"/>
      <c r="J50" s="1"/>
      <c r="K50" s="73"/>
      <c r="M50" s="70"/>
      <c r="N50" s="1"/>
      <c r="O50" s="73"/>
      <c r="Q50" s="132"/>
      <c r="R50" s="1"/>
      <c r="S50" s="73"/>
    </row>
    <row r="51" spans="1:22" x14ac:dyDescent="0.25">
      <c r="A51" s="70"/>
      <c r="B51" s="1"/>
      <c r="C51" s="73"/>
      <c r="E51" s="132">
        <v>43560</v>
      </c>
      <c r="F51" s="1" t="s">
        <v>399</v>
      </c>
      <c r="G51" s="73">
        <v>525</v>
      </c>
      <c r="I51" s="70"/>
      <c r="J51" s="1"/>
      <c r="K51" s="73"/>
      <c r="M51" s="70"/>
      <c r="N51" s="1"/>
      <c r="O51" s="73"/>
      <c r="Q51" s="132"/>
      <c r="R51" s="1"/>
      <c r="S51" s="73"/>
    </row>
    <row r="52" spans="1:22" ht="15.75" thickBot="1" x14ac:dyDescent="0.3">
      <c r="A52" s="70"/>
      <c r="B52" s="1"/>
      <c r="C52" s="73"/>
      <c r="E52" s="132">
        <v>43598</v>
      </c>
      <c r="F52" s="1" t="s">
        <v>299</v>
      </c>
      <c r="G52" s="73">
        <v>300</v>
      </c>
      <c r="I52" s="70"/>
      <c r="J52" s="1"/>
      <c r="K52" s="73"/>
      <c r="M52" s="70"/>
      <c r="N52" s="1"/>
      <c r="O52" s="73"/>
      <c r="Q52" s="132"/>
      <c r="R52" s="1"/>
      <c r="S52" s="73"/>
    </row>
    <row r="53" spans="1:22" ht="15.75" thickBot="1" x14ac:dyDescent="0.3">
      <c r="A53" s="213" t="s">
        <v>175</v>
      </c>
      <c r="B53" s="214"/>
      <c r="C53" s="131">
        <f>SUM(C2:C52)</f>
        <v>43728</v>
      </c>
      <c r="E53" s="213" t="s">
        <v>175</v>
      </c>
      <c r="F53" s="214"/>
      <c r="G53" s="131">
        <f>SUM(G2:G52)</f>
        <v>25688</v>
      </c>
      <c r="I53" s="213" t="s">
        <v>175</v>
      </c>
      <c r="J53" s="214"/>
      <c r="K53" s="131">
        <f>SUM(K2:K52)</f>
        <v>4337</v>
      </c>
      <c r="M53" s="213" t="s">
        <v>175</v>
      </c>
      <c r="N53" s="214"/>
      <c r="O53" s="131">
        <f>SUM(O2:O52)</f>
        <v>8233</v>
      </c>
      <c r="Q53" s="213" t="s">
        <v>175</v>
      </c>
      <c r="R53" s="214"/>
      <c r="S53" s="131">
        <f>SUM(S2:S52)</f>
        <v>36028</v>
      </c>
      <c r="U53" t="s">
        <v>387</v>
      </c>
      <c r="V53" s="75">
        <f>C53+G53+K53+O53+S53</f>
        <v>118014</v>
      </c>
    </row>
  </sheetData>
  <mergeCells count="10">
    <mergeCell ref="A1:C1"/>
    <mergeCell ref="E1:G1"/>
    <mergeCell ref="I1:K1"/>
    <mergeCell ref="M1:O1"/>
    <mergeCell ref="Q1:S1"/>
    <mergeCell ref="A53:B53"/>
    <mergeCell ref="E53:F53"/>
    <mergeCell ref="I53:J53"/>
    <mergeCell ref="M53:N53"/>
    <mergeCell ref="Q53:R5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H20" sqref="H20"/>
    </sheetView>
  </sheetViews>
  <sheetFormatPr defaultRowHeight="15" x14ac:dyDescent="0.25"/>
  <cols>
    <col min="1" max="1" width="11.140625" style="102" customWidth="1"/>
    <col min="2" max="2" width="34.28515625" bestFit="1" customWidth="1"/>
    <col min="3" max="3" width="9.140625" style="75"/>
    <col min="4" max="4" width="9.140625" style="102"/>
    <col min="5" max="5" width="27.5703125" bestFit="1" customWidth="1"/>
    <col min="6" max="6" width="9.140625" style="75"/>
    <col min="7" max="7" width="9.140625" style="102"/>
    <col min="8" max="8" width="46.28515625" bestFit="1" customWidth="1"/>
    <col min="9" max="9" width="9.140625" style="75"/>
  </cols>
  <sheetData>
    <row r="1" spans="1:9" ht="15.75" thickBot="1" x14ac:dyDescent="0.3">
      <c r="A1" s="224" t="s">
        <v>0</v>
      </c>
      <c r="B1" s="225"/>
      <c r="C1" s="226"/>
      <c r="D1" s="227" t="s">
        <v>1</v>
      </c>
      <c r="E1" s="228"/>
      <c r="F1" s="229"/>
      <c r="G1" s="227" t="s">
        <v>379</v>
      </c>
      <c r="H1" s="228"/>
      <c r="I1" s="229"/>
    </row>
    <row r="2" spans="1:9" x14ac:dyDescent="0.25">
      <c r="A2" s="143">
        <v>43599</v>
      </c>
      <c r="B2" s="3" t="s">
        <v>546</v>
      </c>
      <c r="C2" s="144">
        <v>139</v>
      </c>
      <c r="D2" s="143">
        <v>43605</v>
      </c>
      <c r="E2" s="3" t="s">
        <v>402</v>
      </c>
      <c r="F2" s="144">
        <v>50</v>
      </c>
      <c r="G2" s="143">
        <v>43604</v>
      </c>
      <c r="H2" s="3" t="s">
        <v>549</v>
      </c>
      <c r="I2" s="144">
        <v>30</v>
      </c>
    </row>
    <row r="3" spans="1:9" x14ac:dyDescent="0.25">
      <c r="A3" s="142">
        <v>43601</v>
      </c>
      <c r="B3" s="1" t="s">
        <v>547</v>
      </c>
      <c r="C3" s="87">
        <v>1019</v>
      </c>
      <c r="D3" s="142"/>
      <c r="E3" s="1" t="s">
        <v>553</v>
      </c>
      <c r="F3" s="87">
        <v>800</v>
      </c>
      <c r="G3" s="142">
        <v>43605</v>
      </c>
      <c r="H3" s="1" t="s">
        <v>550</v>
      </c>
      <c r="I3" s="87">
        <v>500</v>
      </c>
    </row>
    <row r="4" spans="1:9" x14ac:dyDescent="0.25">
      <c r="A4" s="142">
        <v>43602</v>
      </c>
      <c r="B4" s="1" t="s">
        <v>548</v>
      </c>
      <c r="C4" s="87">
        <v>600</v>
      </c>
      <c r="D4" s="142">
        <v>43613</v>
      </c>
      <c r="E4" s="1" t="s">
        <v>555</v>
      </c>
      <c r="F4" s="87">
        <v>30</v>
      </c>
      <c r="G4" s="142">
        <v>43616</v>
      </c>
      <c r="H4" s="9" t="s">
        <v>551</v>
      </c>
      <c r="I4" s="87">
        <v>8000</v>
      </c>
    </row>
    <row r="5" spans="1:9" x14ac:dyDescent="0.25">
      <c r="A5" s="142">
        <v>43606</v>
      </c>
      <c r="B5" s="8" t="s">
        <v>554</v>
      </c>
      <c r="C5" s="87">
        <v>200</v>
      </c>
      <c r="D5" s="142">
        <v>43627</v>
      </c>
      <c r="E5" s="1" t="s">
        <v>558</v>
      </c>
      <c r="F5" s="87">
        <v>525</v>
      </c>
      <c r="G5" s="142">
        <v>43615</v>
      </c>
      <c r="H5" s="1" t="s">
        <v>549</v>
      </c>
      <c r="I5" s="87">
        <v>328</v>
      </c>
    </row>
    <row r="6" spans="1:9" x14ac:dyDescent="0.25">
      <c r="A6" s="142">
        <v>43621</v>
      </c>
      <c r="B6" s="1" t="s">
        <v>556</v>
      </c>
      <c r="C6" s="87">
        <v>50</v>
      </c>
      <c r="D6" s="142">
        <v>43632</v>
      </c>
      <c r="E6" s="1" t="s">
        <v>402</v>
      </c>
      <c r="F6" s="87">
        <v>50</v>
      </c>
      <c r="G6" s="142">
        <v>43623</v>
      </c>
      <c r="H6" s="1" t="s">
        <v>557</v>
      </c>
      <c r="I6" s="87">
        <v>2000</v>
      </c>
    </row>
    <row r="7" spans="1:9" x14ac:dyDescent="0.25">
      <c r="A7" s="142">
        <v>43622</v>
      </c>
      <c r="B7" s="1" t="s">
        <v>556</v>
      </c>
      <c r="C7" s="87">
        <v>50</v>
      </c>
      <c r="D7" s="142">
        <v>43636</v>
      </c>
      <c r="E7" s="1" t="s">
        <v>559</v>
      </c>
      <c r="F7" s="87">
        <v>200</v>
      </c>
      <c r="G7" s="142"/>
      <c r="H7" s="1"/>
      <c r="I7" s="87"/>
    </row>
    <row r="8" spans="1:9" x14ac:dyDescent="0.25">
      <c r="A8" s="142"/>
      <c r="B8" s="1"/>
      <c r="C8" s="87"/>
      <c r="D8" s="143">
        <v>43603</v>
      </c>
      <c r="E8" s="3" t="s">
        <v>552</v>
      </c>
      <c r="F8" s="144">
        <v>135</v>
      </c>
      <c r="G8" s="142"/>
      <c r="H8" s="1"/>
      <c r="I8" s="87"/>
    </row>
    <row r="9" spans="1:9" ht="15.75" thickBot="1" x14ac:dyDescent="0.3">
      <c r="A9" s="142"/>
      <c r="B9" s="1"/>
      <c r="C9" s="87"/>
      <c r="D9" s="142"/>
      <c r="E9" s="1"/>
      <c r="F9" s="87"/>
      <c r="G9" s="142"/>
      <c r="H9" s="1"/>
      <c r="I9" s="87"/>
    </row>
    <row r="10" spans="1:9" ht="15.75" thickBot="1" x14ac:dyDescent="0.3">
      <c r="A10" s="147" t="s">
        <v>175</v>
      </c>
      <c r="B10" s="145"/>
      <c r="C10" s="131">
        <f>SUM(C2:C9)</f>
        <v>2058</v>
      </c>
      <c r="D10" s="147" t="s">
        <v>175</v>
      </c>
      <c r="E10" s="145"/>
      <c r="F10" s="131">
        <f>SUM(F2:F9)</f>
        <v>1790</v>
      </c>
      <c r="G10" s="147" t="s">
        <v>175</v>
      </c>
      <c r="H10" s="145"/>
      <c r="I10" s="131">
        <f>SUM(I2:I9)</f>
        <v>10858</v>
      </c>
    </row>
    <row r="12" spans="1:9" x14ac:dyDescent="0.25">
      <c r="H12" s="75">
        <f>C10+F10+I10</f>
        <v>14706</v>
      </c>
    </row>
  </sheetData>
  <mergeCells count="3">
    <mergeCell ref="A1:C1"/>
    <mergeCell ref="D1:F1"/>
    <mergeCell ref="G1:I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6"/>
  <sheetViews>
    <sheetView workbookViewId="0">
      <selection activeCell="B1" sqref="B1:J1"/>
    </sheetView>
  </sheetViews>
  <sheetFormatPr defaultRowHeight="15" x14ac:dyDescent="0.25"/>
  <cols>
    <col min="2" max="2" width="8.140625" style="102" bestFit="1" customWidth="1"/>
    <col min="3" max="3" width="37.7109375" bestFit="1" customWidth="1"/>
    <col min="4" max="4" width="9.7109375" style="75" customWidth="1"/>
    <col min="5" max="5" width="10.140625" style="102" bestFit="1" customWidth="1"/>
    <col min="6" max="6" width="29.28515625" bestFit="1" customWidth="1"/>
    <col min="7" max="7" width="9.140625" style="75"/>
    <col min="8" max="8" width="9.140625" style="102"/>
    <col min="9" max="9" width="35.85546875" bestFit="1" customWidth="1"/>
    <col min="10" max="10" width="9.140625" style="75"/>
    <col min="12" max="12" width="17" bestFit="1" customWidth="1"/>
    <col min="13" max="13" width="5" bestFit="1" customWidth="1"/>
    <col min="14" max="14" width="24.7109375" bestFit="1" customWidth="1"/>
    <col min="17" max="17" width="17" bestFit="1" customWidth="1"/>
  </cols>
  <sheetData>
    <row r="1" spans="2:15" ht="21.75" thickBot="1" x14ac:dyDescent="0.4">
      <c r="B1" s="233" t="s">
        <v>490</v>
      </c>
      <c r="C1" s="234"/>
      <c r="D1" s="234"/>
      <c r="E1" s="234"/>
      <c r="F1" s="234"/>
      <c r="G1" s="234"/>
      <c r="H1" s="234"/>
      <c r="I1" s="234"/>
      <c r="J1" s="234"/>
    </row>
    <row r="2" spans="2:15" ht="19.5" thickBot="1" x14ac:dyDescent="0.35">
      <c r="B2" s="230" t="s">
        <v>491</v>
      </c>
      <c r="C2" s="231"/>
      <c r="D2" s="232"/>
      <c r="E2" s="230" t="s">
        <v>492</v>
      </c>
      <c r="F2" s="231"/>
      <c r="G2" s="232"/>
      <c r="H2" s="230" t="s">
        <v>493</v>
      </c>
      <c r="I2" s="231"/>
      <c r="J2" s="232"/>
    </row>
    <row r="3" spans="2:15" x14ac:dyDescent="0.25">
      <c r="B3" s="154">
        <v>43689</v>
      </c>
      <c r="C3" s="3" t="s">
        <v>499</v>
      </c>
      <c r="D3" s="72">
        <v>150</v>
      </c>
      <c r="E3" s="155">
        <v>43690</v>
      </c>
      <c r="F3" s="3" t="s">
        <v>494</v>
      </c>
      <c r="G3" s="76">
        <v>2550</v>
      </c>
      <c r="H3" s="154">
        <v>43647</v>
      </c>
      <c r="I3" s="3" t="s">
        <v>572</v>
      </c>
      <c r="J3" s="72">
        <v>800</v>
      </c>
    </row>
    <row r="4" spans="2:15" x14ac:dyDescent="0.25">
      <c r="B4" s="151"/>
      <c r="C4" s="1" t="s">
        <v>500</v>
      </c>
      <c r="D4" s="73">
        <v>420</v>
      </c>
      <c r="E4" s="146"/>
      <c r="F4" s="1" t="s">
        <v>495</v>
      </c>
      <c r="G4" s="77">
        <v>800</v>
      </c>
      <c r="H4" s="151">
        <v>43706</v>
      </c>
      <c r="I4" s="14" t="s">
        <v>81</v>
      </c>
      <c r="J4" s="73"/>
    </row>
    <row r="5" spans="2:15" x14ac:dyDescent="0.25">
      <c r="B5" s="151"/>
      <c r="C5" s="1" t="s">
        <v>501</v>
      </c>
      <c r="D5" s="73">
        <v>160</v>
      </c>
      <c r="E5" s="146">
        <v>43696</v>
      </c>
      <c r="F5" s="1" t="s">
        <v>496</v>
      </c>
      <c r="G5" s="77">
        <v>8300</v>
      </c>
      <c r="H5" s="151"/>
      <c r="I5" s="14" t="s">
        <v>82</v>
      </c>
      <c r="J5" s="73">
        <v>2000</v>
      </c>
    </row>
    <row r="6" spans="2:15" x14ac:dyDescent="0.25">
      <c r="B6" s="151"/>
      <c r="C6" s="1" t="s">
        <v>502</v>
      </c>
      <c r="D6" s="73">
        <v>100</v>
      </c>
      <c r="E6" s="146">
        <v>43703</v>
      </c>
      <c r="F6" s="1" t="s">
        <v>497</v>
      </c>
      <c r="G6" s="77">
        <v>5050</v>
      </c>
      <c r="H6" s="158">
        <v>43636</v>
      </c>
      <c r="I6" s="136" t="s">
        <v>560</v>
      </c>
      <c r="J6" s="137">
        <v>700</v>
      </c>
    </row>
    <row r="7" spans="2:15" x14ac:dyDescent="0.25">
      <c r="B7" s="151"/>
      <c r="C7" s="1" t="s">
        <v>503</v>
      </c>
      <c r="D7" s="73">
        <v>50</v>
      </c>
      <c r="E7" s="146">
        <v>43704</v>
      </c>
      <c r="F7" s="1" t="s">
        <v>498</v>
      </c>
      <c r="G7" s="77">
        <v>4500</v>
      </c>
      <c r="H7" s="158">
        <v>43637</v>
      </c>
      <c r="I7" s="136" t="s">
        <v>559</v>
      </c>
      <c r="J7" s="137">
        <v>200</v>
      </c>
    </row>
    <row r="8" spans="2:15" x14ac:dyDescent="0.25">
      <c r="B8" s="151">
        <v>43690</v>
      </c>
      <c r="C8" s="1" t="s">
        <v>504</v>
      </c>
      <c r="D8" s="73">
        <v>50</v>
      </c>
      <c r="E8" s="146"/>
      <c r="F8" s="1"/>
      <c r="G8" s="77"/>
      <c r="H8" s="158">
        <v>43641</v>
      </c>
      <c r="I8" s="136" t="s">
        <v>559</v>
      </c>
      <c r="J8" s="137">
        <v>200</v>
      </c>
    </row>
    <row r="9" spans="2:15" x14ac:dyDescent="0.25">
      <c r="B9" s="151"/>
      <c r="C9" s="1" t="s">
        <v>505</v>
      </c>
      <c r="D9" s="73">
        <v>290</v>
      </c>
      <c r="E9" s="146"/>
      <c r="F9" s="1"/>
      <c r="G9" s="77"/>
      <c r="H9" s="158">
        <v>43642</v>
      </c>
      <c r="I9" s="136" t="s">
        <v>559</v>
      </c>
      <c r="J9" s="137">
        <v>200</v>
      </c>
    </row>
    <row r="10" spans="2:15" ht="18.75" x14ac:dyDescent="0.3">
      <c r="B10" s="151"/>
      <c r="C10" s="1" t="s">
        <v>506</v>
      </c>
      <c r="D10" s="73">
        <v>49</v>
      </c>
      <c r="E10" s="146"/>
      <c r="F10" s="157" t="s">
        <v>573</v>
      </c>
      <c r="G10" s="77"/>
      <c r="H10" s="158">
        <v>43656</v>
      </c>
      <c r="I10" s="136" t="s">
        <v>558</v>
      </c>
      <c r="J10" s="137">
        <v>525</v>
      </c>
    </row>
    <row r="11" spans="2:15" x14ac:dyDescent="0.25">
      <c r="B11" s="151"/>
      <c r="C11" s="1" t="s">
        <v>507</v>
      </c>
      <c r="D11" s="73">
        <v>560</v>
      </c>
      <c r="E11" s="159">
        <v>43702</v>
      </c>
      <c r="F11" s="136" t="s">
        <v>574</v>
      </c>
      <c r="G11" s="160">
        <v>4500</v>
      </c>
      <c r="H11" s="158">
        <v>43672</v>
      </c>
      <c r="I11" s="136" t="s">
        <v>561</v>
      </c>
      <c r="J11" s="137">
        <v>50</v>
      </c>
      <c r="N11" s="156"/>
      <c r="O11" s="156"/>
    </row>
    <row r="12" spans="2:15" x14ac:dyDescent="0.25">
      <c r="B12" s="151">
        <v>43691</v>
      </c>
      <c r="C12" s="1" t="s">
        <v>508</v>
      </c>
      <c r="D12" s="73">
        <v>18</v>
      </c>
      <c r="E12" s="159"/>
      <c r="F12" s="136" t="s">
        <v>575</v>
      </c>
      <c r="G12" s="160"/>
      <c r="H12" s="158">
        <v>43683</v>
      </c>
      <c r="I12" s="136" t="s">
        <v>558</v>
      </c>
      <c r="J12" s="137">
        <v>525</v>
      </c>
    </row>
    <row r="13" spans="2:15" x14ac:dyDescent="0.25">
      <c r="B13" s="151"/>
      <c r="C13" s="1" t="s">
        <v>509</v>
      </c>
      <c r="D13" s="73">
        <v>250</v>
      </c>
      <c r="E13" s="159"/>
      <c r="F13" s="136" t="s">
        <v>576</v>
      </c>
      <c r="G13" s="160">
        <v>250</v>
      </c>
      <c r="H13" s="158">
        <v>43649</v>
      </c>
      <c r="I13" s="136" t="s">
        <v>402</v>
      </c>
      <c r="J13" s="137">
        <v>50</v>
      </c>
    </row>
    <row r="14" spans="2:15" x14ac:dyDescent="0.25">
      <c r="B14" s="151"/>
      <c r="C14" s="1" t="s">
        <v>510</v>
      </c>
      <c r="D14" s="73">
        <v>59</v>
      </c>
      <c r="E14" s="159"/>
      <c r="F14" s="136" t="s">
        <v>577</v>
      </c>
      <c r="G14" s="160">
        <v>600</v>
      </c>
      <c r="H14" s="158">
        <v>43677</v>
      </c>
      <c r="I14" s="136" t="s">
        <v>402</v>
      </c>
      <c r="J14" s="137">
        <v>50</v>
      </c>
    </row>
    <row r="15" spans="2:15" x14ac:dyDescent="0.25">
      <c r="B15" s="151"/>
      <c r="C15" s="1" t="s">
        <v>511</v>
      </c>
      <c r="D15" s="73">
        <v>175</v>
      </c>
      <c r="E15" s="159"/>
      <c r="F15" s="136" t="s">
        <v>578</v>
      </c>
      <c r="G15" s="160">
        <v>320</v>
      </c>
      <c r="H15" s="158">
        <v>43674</v>
      </c>
      <c r="I15" s="136" t="s">
        <v>402</v>
      </c>
      <c r="J15" s="137">
        <v>50</v>
      </c>
    </row>
    <row r="16" spans="2:15" x14ac:dyDescent="0.25">
      <c r="B16" s="151"/>
      <c r="C16" s="1" t="s">
        <v>504</v>
      </c>
      <c r="D16" s="73">
        <v>50</v>
      </c>
      <c r="E16" s="159"/>
      <c r="F16" s="136" t="s">
        <v>579</v>
      </c>
      <c r="G16" s="160">
        <v>150</v>
      </c>
      <c r="H16" s="158">
        <v>43690</v>
      </c>
      <c r="I16" s="136" t="s">
        <v>562</v>
      </c>
      <c r="J16" s="137">
        <v>27</v>
      </c>
    </row>
    <row r="17" spans="2:10" x14ac:dyDescent="0.25">
      <c r="B17" s="151"/>
      <c r="C17" s="1" t="s">
        <v>512</v>
      </c>
      <c r="D17" s="73">
        <v>70</v>
      </c>
      <c r="E17" s="159"/>
      <c r="F17" s="136" t="s">
        <v>580</v>
      </c>
      <c r="G17" s="160">
        <v>130</v>
      </c>
      <c r="H17" s="158"/>
      <c r="I17" s="136" t="s">
        <v>563</v>
      </c>
      <c r="J17" s="137">
        <v>1800</v>
      </c>
    </row>
    <row r="18" spans="2:10" x14ac:dyDescent="0.25">
      <c r="B18" s="151"/>
      <c r="C18" s="1" t="s">
        <v>504</v>
      </c>
      <c r="D18" s="73">
        <v>50</v>
      </c>
      <c r="E18" s="146"/>
      <c r="F18" s="1"/>
      <c r="G18" s="77"/>
      <c r="H18" s="158"/>
      <c r="I18" s="136" t="s">
        <v>562</v>
      </c>
      <c r="J18" s="137">
        <v>88</v>
      </c>
    </row>
    <row r="19" spans="2:10" x14ac:dyDescent="0.25">
      <c r="B19" s="151"/>
      <c r="C19" s="1" t="s">
        <v>513</v>
      </c>
      <c r="D19" s="73">
        <v>55</v>
      </c>
      <c r="E19" s="146"/>
      <c r="F19" s="1"/>
      <c r="G19" s="77"/>
      <c r="H19" s="158">
        <v>43692</v>
      </c>
      <c r="I19" s="136" t="s">
        <v>562</v>
      </c>
      <c r="J19" s="137">
        <v>16</v>
      </c>
    </row>
    <row r="20" spans="2:10" x14ac:dyDescent="0.25">
      <c r="B20" s="151">
        <v>43692</v>
      </c>
      <c r="C20" s="1" t="s">
        <v>514</v>
      </c>
      <c r="D20" s="73">
        <v>45</v>
      </c>
      <c r="E20" s="146"/>
      <c r="F20" s="1"/>
      <c r="G20" s="77"/>
      <c r="H20" s="158"/>
      <c r="I20" s="136" t="s">
        <v>564</v>
      </c>
      <c r="J20" s="137">
        <v>210</v>
      </c>
    </row>
    <row r="21" spans="2:10" x14ac:dyDescent="0.25">
      <c r="B21" s="151"/>
      <c r="C21" s="1" t="s">
        <v>515</v>
      </c>
      <c r="D21" s="73">
        <v>86</v>
      </c>
      <c r="E21" s="146"/>
      <c r="F21" s="1"/>
      <c r="G21" s="77"/>
      <c r="H21" s="158">
        <v>43696</v>
      </c>
      <c r="I21" s="136" t="s">
        <v>402</v>
      </c>
      <c r="J21" s="137">
        <v>50</v>
      </c>
    </row>
    <row r="22" spans="2:10" x14ac:dyDescent="0.25">
      <c r="B22" s="151"/>
      <c r="C22" s="1" t="s">
        <v>516</v>
      </c>
      <c r="D22" s="73">
        <v>63</v>
      </c>
      <c r="E22" s="146"/>
      <c r="F22" s="1"/>
      <c r="G22" s="77"/>
      <c r="H22" s="158"/>
      <c r="I22" s="136" t="s">
        <v>562</v>
      </c>
      <c r="J22" s="137">
        <v>110</v>
      </c>
    </row>
    <row r="23" spans="2:10" x14ac:dyDescent="0.25">
      <c r="B23" s="151"/>
      <c r="C23" s="1" t="s">
        <v>517</v>
      </c>
      <c r="D23" s="73">
        <v>1400</v>
      </c>
      <c r="E23" s="146"/>
      <c r="F23" s="1"/>
      <c r="G23" s="77"/>
      <c r="H23" s="158">
        <v>43697</v>
      </c>
      <c r="I23" s="136" t="s">
        <v>555</v>
      </c>
      <c r="J23" s="137">
        <v>160</v>
      </c>
    </row>
    <row r="24" spans="2:10" x14ac:dyDescent="0.25">
      <c r="B24" s="151"/>
      <c r="C24" s="1" t="s">
        <v>518</v>
      </c>
      <c r="D24" s="73">
        <v>645</v>
      </c>
      <c r="E24" s="146"/>
      <c r="F24" s="1"/>
      <c r="G24" s="77"/>
      <c r="H24" s="158">
        <v>43698</v>
      </c>
      <c r="I24" s="136" t="s">
        <v>565</v>
      </c>
      <c r="J24" s="137">
        <v>1000</v>
      </c>
    </row>
    <row r="25" spans="2:10" x14ac:dyDescent="0.25">
      <c r="B25" s="151"/>
      <c r="C25" s="1" t="s">
        <v>519</v>
      </c>
      <c r="D25" s="73">
        <v>2550</v>
      </c>
      <c r="E25" s="146"/>
      <c r="F25" s="1"/>
      <c r="G25" s="77"/>
      <c r="H25" s="158">
        <v>43705</v>
      </c>
      <c r="I25" s="136" t="s">
        <v>566</v>
      </c>
      <c r="J25" s="137">
        <v>45</v>
      </c>
    </row>
    <row r="26" spans="2:10" x14ac:dyDescent="0.25">
      <c r="B26" s="151"/>
      <c r="C26" s="1" t="s">
        <v>520</v>
      </c>
      <c r="D26" s="73">
        <v>100</v>
      </c>
      <c r="E26" s="146"/>
      <c r="F26" s="1"/>
      <c r="G26" s="77"/>
      <c r="H26" s="158">
        <v>43698</v>
      </c>
      <c r="I26" s="136" t="s">
        <v>563</v>
      </c>
      <c r="J26" s="137">
        <v>2400</v>
      </c>
    </row>
    <row r="27" spans="2:10" x14ac:dyDescent="0.25">
      <c r="B27" s="151"/>
      <c r="C27" s="1" t="s">
        <v>521</v>
      </c>
      <c r="D27" s="73">
        <v>140</v>
      </c>
      <c r="E27" s="146"/>
      <c r="F27" s="1"/>
      <c r="G27" s="77"/>
      <c r="H27" s="158"/>
      <c r="I27" s="136" t="s">
        <v>567</v>
      </c>
      <c r="J27" s="137">
        <v>200</v>
      </c>
    </row>
    <row r="28" spans="2:10" x14ac:dyDescent="0.25">
      <c r="B28" s="151"/>
      <c r="C28" s="1" t="s">
        <v>522</v>
      </c>
      <c r="D28" s="73">
        <v>200</v>
      </c>
      <c r="E28" s="146"/>
      <c r="F28" s="1"/>
      <c r="G28" s="77"/>
      <c r="H28" s="158"/>
      <c r="I28" s="136" t="s">
        <v>568</v>
      </c>
      <c r="J28" s="137">
        <v>220</v>
      </c>
    </row>
    <row r="29" spans="2:10" x14ac:dyDescent="0.25">
      <c r="B29" s="151"/>
      <c r="C29" s="1" t="s">
        <v>523</v>
      </c>
      <c r="D29" s="73">
        <v>20</v>
      </c>
      <c r="E29" s="146"/>
      <c r="F29" s="1"/>
      <c r="G29" s="77"/>
      <c r="H29" s="158">
        <v>43699</v>
      </c>
      <c r="I29" s="136" t="s">
        <v>568</v>
      </c>
      <c r="J29" s="137">
        <v>220</v>
      </c>
    </row>
    <row r="30" spans="2:10" x14ac:dyDescent="0.25">
      <c r="B30" s="151"/>
      <c r="C30" s="1" t="s">
        <v>524</v>
      </c>
      <c r="D30" s="73">
        <v>160</v>
      </c>
      <c r="E30" s="146"/>
      <c r="F30" s="1"/>
      <c r="G30" s="77"/>
      <c r="H30" s="158">
        <v>43700</v>
      </c>
      <c r="I30" s="136" t="s">
        <v>569</v>
      </c>
      <c r="J30" s="137">
        <v>3600</v>
      </c>
    </row>
    <row r="31" spans="2:10" x14ac:dyDescent="0.25">
      <c r="B31" s="151"/>
      <c r="C31" s="1" t="s">
        <v>504</v>
      </c>
      <c r="D31" s="73">
        <v>30</v>
      </c>
      <c r="E31" s="146"/>
      <c r="F31" s="1"/>
      <c r="G31" s="77"/>
      <c r="H31" s="158"/>
      <c r="I31" s="136" t="s">
        <v>568</v>
      </c>
      <c r="J31" s="137">
        <v>220</v>
      </c>
    </row>
    <row r="32" spans="2:10" x14ac:dyDescent="0.25">
      <c r="B32" s="151"/>
      <c r="C32" s="1" t="s">
        <v>525</v>
      </c>
      <c r="D32" s="73">
        <v>210</v>
      </c>
      <c r="E32" s="146"/>
      <c r="F32" s="1"/>
      <c r="G32" s="77"/>
      <c r="H32" s="158">
        <v>43701</v>
      </c>
      <c r="I32" s="136" t="s">
        <v>569</v>
      </c>
      <c r="J32" s="137">
        <v>2400</v>
      </c>
    </row>
    <row r="33" spans="2:10" x14ac:dyDescent="0.25">
      <c r="B33" s="151"/>
      <c r="C33" s="1" t="s">
        <v>526</v>
      </c>
      <c r="D33" s="73">
        <v>75</v>
      </c>
      <c r="E33" s="146"/>
      <c r="F33" s="1"/>
      <c r="G33" s="77"/>
      <c r="H33" s="158"/>
      <c r="I33" s="136" t="s">
        <v>564</v>
      </c>
      <c r="J33" s="137">
        <v>320</v>
      </c>
    </row>
    <row r="34" spans="2:10" x14ac:dyDescent="0.25">
      <c r="B34" s="151"/>
      <c r="C34" s="1" t="s">
        <v>525</v>
      </c>
      <c r="D34" s="73">
        <v>215</v>
      </c>
      <c r="E34" s="146"/>
      <c r="F34" s="1"/>
      <c r="G34" s="77"/>
      <c r="H34" s="158"/>
      <c r="I34" s="136" t="s">
        <v>570</v>
      </c>
      <c r="J34" s="137">
        <v>1000</v>
      </c>
    </row>
    <row r="35" spans="2:10" x14ac:dyDescent="0.25">
      <c r="B35" s="151">
        <v>43693</v>
      </c>
      <c r="C35" s="1" t="s">
        <v>527</v>
      </c>
      <c r="D35" s="73">
        <v>190</v>
      </c>
      <c r="E35" s="146"/>
      <c r="F35" s="1"/>
      <c r="G35" s="77"/>
      <c r="H35" s="158">
        <v>43687</v>
      </c>
      <c r="I35" s="136" t="s">
        <v>571</v>
      </c>
      <c r="J35" s="137">
        <v>1000</v>
      </c>
    </row>
    <row r="36" spans="2:10" x14ac:dyDescent="0.25">
      <c r="B36" s="151"/>
      <c r="C36" s="1" t="s">
        <v>528</v>
      </c>
      <c r="D36" s="73">
        <v>300</v>
      </c>
      <c r="E36" s="146"/>
      <c r="F36" s="1"/>
      <c r="G36" s="77"/>
      <c r="H36" s="151">
        <v>43699</v>
      </c>
      <c r="I36" s="1" t="s">
        <v>556</v>
      </c>
      <c r="J36" s="73">
        <v>78</v>
      </c>
    </row>
    <row r="37" spans="2:10" x14ac:dyDescent="0.25">
      <c r="B37" s="151"/>
      <c r="C37" s="1" t="s">
        <v>529</v>
      </c>
      <c r="D37" s="73">
        <v>420</v>
      </c>
      <c r="E37" s="146"/>
      <c r="F37" s="1"/>
      <c r="G37" s="77"/>
      <c r="H37" s="151">
        <v>43704</v>
      </c>
      <c r="I37" s="1" t="s">
        <v>581</v>
      </c>
      <c r="J37" s="73">
        <v>800</v>
      </c>
    </row>
    <row r="38" spans="2:10" x14ac:dyDescent="0.25">
      <c r="B38" s="151"/>
      <c r="C38" s="1" t="s">
        <v>530</v>
      </c>
      <c r="D38" s="73">
        <v>50</v>
      </c>
      <c r="E38" s="146"/>
      <c r="F38" s="1"/>
      <c r="G38" s="77"/>
      <c r="H38" s="151">
        <v>43705</v>
      </c>
      <c r="I38" s="1" t="s">
        <v>582</v>
      </c>
      <c r="J38" s="73">
        <v>900</v>
      </c>
    </row>
    <row r="39" spans="2:10" x14ac:dyDescent="0.25">
      <c r="B39" s="151"/>
      <c r="C39" s="1" t="s">
        <v>520</v>
      </c>
      <c r="D39" s="73">
        <v>100</v>
      </c>
      <c r="E39" s="146"/>
      <c r="F39" s="1"/>
      <c r="G39" s="77"/>
      <c r="H39" s="151">
        <v>43705</v>
      </c>
      <c r="I39" s="1" t="s">
        <v>583</v>
      </c>
      <c r="J39" s="73">
        <v>150</v>
      </c>
    </row>
    <row r="40" spans="2:10" x14ac:dyDescent="0.25">
      <c r="B40" s="151">
        <v>43694</v>
      </c>
      <c r="C40" s="1" t="s">
        <v>529</v>
      </c>
      <c r="D40" s="73">
        <v>430</v>
      </c>
      <c r="E40" s="146"/>
      <c r="F40" s="1"/>
      <c r="G40" s="77"/>
      <c r="H40" s="151">
        <v>43706</v>
      </c>
      <c r="I40" s="1" t="s">
        <v>584</v>
      </c>
      <c r="J40" s="73">
        <v>60</v>
      </c>
    </row>
    <row r="41" spans="2:10" x14ac:dyDescent="0.25">
      <c r="B41" s="151"/>
      <c r="C41" s="1" t="s">
        <v>504</v>
      </c>
      <c r="D41" s="73">
        <v>50</v>
      </c>
      <c r="E41" s="146"/>
      <c r="F41" s="1"/>
      <c r="G41" s="77"/>
      <c r="H41" s="151">
        <v>43707</v>
      </c>
      <c r="I41" s="1" t="s">
        <v>585</v>
      </c>
      <c r="J41" s="73">
        <v>250</v>
      </c>
    </row>
    <row r="42" spans="2:10" x14ac:dyDescent="0.25">
      <c r="B42" s="151">
        <v>43696</v>
      </c>
      <c r="C42" s="1" t="s">
        <v>531</v>
      </c>
      <c r="D42" s="73">
        <v>1305</v>
      </c>
      <c r="E42" s="146"/>
      <c r="F42" s="1"/>
      <c r="G42" s="77"/>
      <c r="H42" s="151"/>
      <c r="I42" s="1" t="s">
        <v>586</v>
      </c>
      <c r="J42" s="73">
        <v>36</v>
      </c>
    </row>
    <row r="43" spans="2:10" x14ac:dyDescent="0.25">
      <c r="B43" s="151">
        <v>43697</v>
      </c>
      <c r="C43" s="1" t="s">
        <v>532</v>
      </c>
      <c r="D43" s="73">
        <v>1755</v>
      </c>
      <c r="E43" s="146"/>
      <c r="F43" s="1"/>
      <c r="G43" s="77"/>
      <c r="H43" s="151">
        <v>43708</v>
      </c>
      <c r="I43" s="1" t="s">
        <v>585</v>
      </c>
      <c r="J43" s="73">
        <v>520</v>
      </c>
    </row>
    <row r="44" spans="2:10" x14ac:dyDescent="0.25">
      <c r="B44" s="151"/>
      <c r="C44" s="1" t="s">
        <v>533</v>
      </c>
      <c r="D44" s="73">
        <v>440</v>
      </c>
      <c r="E44" s="146"/>
      <c r="F44" s="1"/>
      <c r="G44" s="77"/>
      <c r="H44" s="151">
        <v>43712</v>
      </c>
      <c r="I44" s="1" t="s">
        <v>587</v>
      </c>
      <c r="J44" s="73">
        <v>300</v>
      </c>
    </row>
    <row r="45" spans="2:10" x14ac:dyDescent="0.25">
      <c r="B45" s="151"/>
      <c r="C45" s="32" t="s">
        <v>534</v>
      </c>
      <c r="D45" s="89">
        <v>62</v>
      </c>
      <c r="E45" s="146"/>
      <c r="F45" s="1"/>
      <c r="G45" s="77"/>
      <c r="H45" s="151">
        <v>43713</v>
      </c>
      <c r="I45" s="1" t="s">
        <v>588</v>
      </c>
      <c r="J45" s="73">
        <v>220</v>
      </c>
    </row>
    <row r="46" spans="2:10" x14ac:dyDescent="0.25">
      <c r="B46" s="151"/>
      <c r="C46" s="32" t="s">
        <v>535</v>
      </c>
      <c r="D46" s="89">
        <v>777</v>
      </c>
      <c r="E46" s="146"/>
      <c r="F46" s="1"/>
      <c r="G46" s="77"/>
      <c r="H46" s="151">
        <v>43713</v>
      </c>
      <c r="I46" s="1" t="s">
        <v>552</v>
      </c>
      <c r="J46" s="73">
        <v>40</v>
      </c>
    </row>
    <row r="47" spans="2:10" x14ac:dyDescent="0.25">
      <c r="B47" s="151">
        <v>43698</v>
      </c>
      <c r="C47" s="32" t="s">
        <v>536</v>
      </c>
      <c r="D47" s="89">
        <v>1485</v>
      </c>
      <c r="E47" s="146"/>
      <c r="F47" s="1"/>
      <c r="G47" s="77"/>
      <c r="H47" s="151"/>
      <c r="I47" s="1" t="s">
        <v>589</v>
      </c>
      <c r="J47" s="73">
        <v>26</v>
      </c>
    </row>
    <row r="48" spans="2:10" x14ac:dyDescent="0.25">
      <c r="B48" s="151">
        <v>43699</v>
      </c>
      <c r="C48" s="32" t="s">
        <v>537</v>
      </c>
      <c r="D48" s="89">
        <v>405</v>
      </c>
      <c r="E48" s="146"/>
      <c r="F48" s="1"/>
      <c r="G48" s="77"/>
      <c r="H48" s="151">
        <v>43714</v>
      </c>
      <c r="I48" s="1" t="s">
        <v>590</v>
      </c>
      <c r="J48" s="73">
        <v>80</v>
      </c>
    </row>
    <row r="49" spans="2:10" x14ac:dyDescent="0.25">
      <c r="B49" s="151"/>
      <c r="C49" s="32" t="s">
        <v>525</v>
      </c>
      <c r="D49" s="89">
        <v>215</v>
      </c>
      <c r="E49" s="146"/>
      <c r="F49" s="1"/>
      <c r="G49" s="77"/>
      <c r="H49" s="151">
        <v>43720</v>
      </c>
      <c r="I49" s="1" t="s">
        <v>591</v>
      </c>
      <c r="J49" s="73">
        <v>110</v>
      </c>
    </row>
    <row r="50" spans="2:10" x14ac:dyDescent="0.25">
      <c r="B50" s="151"/>
      <c r="C50" s="32" t="s">
        <v>538</v>
      </c>
      <c r="D50" s="89">
        <v>285</v>
      </c>
      <c r="E50" s="146"/>
      <c r="F50" s="1"/>
      <c r="G50" s="77"/>
      <c r="H50" s="151">
        <v>43718</v>
      </c>
      <c r="I50" s="1" t="s">
        <v>592</v>
      </c>
      <c r="J50" s="73">
        <v>100</v>
      </c>
    </row>
    <row r="51" spans="2:10" x14ac:dyDescent="0.25">
      <c r="B51" s="151">
        <v>43700</v>
      </c>
      <c r="C51" s="32" t="s">
        <v>539</v>
      </c>
      <c r="D51" s="89">
        <v>2548</v>
      </c>
      <c r="E51" s="146"/>
      <c r="F51" s="1"/>
      <c r="G51" s="77"/>
      <c r="H51" s="151">
        <v>43719</v>
      </c>
      <c r="I51" s="1" t="s">
        <v>593</v>
      </c>
      <c r="J51" s="73">
        <v>50</v>
      </c>
    </row>
    <row r="52" spans="2:10" x14ac:dyDescent="0.25">
      <c r="B52" s="151"/>
      <c r="C52" s="32" t="s">
        <v>540</v>
      </c>
      <c r="D52" s="89">
        <v>82</v>
      </c>
      <c r="E52" s="146"/>
      <c r="F52" s="1"/>
      <c r="G52" s="77"/>
      <c r="H52" s="151">
        <v>43716</v>
      </c>
      <c r="I52" s="8" t="s">
        <v>594</v>
      </c>
      <c r="J52" s="73"/>
    </row>
    <row r="53" spans="2:10" x14ac:dyDescent="0.25">
      <c r="B53" s="151"/>
      <c r="C53" s="32" t="s">
        <v>541</v>
      </c>
      <c r="D53" s="89">
        <v>30</v>
      </c>
      <c r="E53" s="146"/>
      <c r="F53" s="1"/>
      <c r="G53" s="77"/>
      <c r="H53" s="151"/>
      <c r="I53" s="8" t="s">
        <v>595</v>
      </c>
      <c r="J53" s="73"/>
    </row>
    <row r="54" spans="2:10" x14ac:dyDescent="0.25">
      <c r="B54" s="151">
        <v>43703</v>
      </c>
      <c r="C54" s="1" t="s">
        <v>542</v>
      </c>
      <c r="D54" s="73">
        <v>600</v>
      </c>
      <c r="E54" s="146"/>
      <c r="F54" s="1"/>
      <c r="G54" s="77"/>
      <c r="H54" s="151"/>
      <c r="I54" s="8" t="s">
        <v>596</v>
      </c>
      <c r="J54" s="73">
        <v>980</v>
      </c>
    </row>
    <row r="55" spans="2:10" x14ac:dyDescent="0.25">
      <c r="B55" s="151"/>
      <c r="C55" s="1" t="s">
        <v>543</v>
      </c>
      <c r="D55" s="73">
        <v>300</v>
      </c>
      <c r="E55" s="146"/>
      <c r="F55" s="1"/>
      <c r="G55" s="77"/>
      <c r="H55" s="151">
        <v>43718</v>
      </c>
      <c r="I55" s="1" t="s">
        <v>597</v>
      </c>
      <c r="J55" s="73">
        <v>550</v>
      </c>
    </row>
    <row r="56" spans="2:10" x14ac:dyDescent="0.25">
      <c r="B56" s="151">
        <v>43704</v>
      </c>
      <c r="C56" s="1" t="s">
        <v>540</v>
      </c>
      <c r="D56" s="73">
        <v>82</v>
      </c>
      <c r="E56" s="146"/>
      <c r="F56" s="1"/>
      <c r="G56" s="77"/>
      <c r="H56" s="151"/>
      <c r="I56" s="1"/>
      <c r="J56" s="73"/>
    </row>
    <row r="57" spans="2:10" x14ac:dyDescent="0.25">
      <c r="B57" s="151"/>
      <c r="C57" s="1" t="s">
        <v>544</v>
      </c>
      <c r="D57" s="73">
        <v>110</v>
      </c>
      <c r="E57" s="146"/>
      <c r="F57" s="1"/>
      <c r="G57" s="77"/>
      <c r="H57" s="151"/>
      <c r="I57" s="1"/>
      <c r="J57" s="73"/>
    </row>
    <row r="58" spans="2:10" ht="15.75" thickBot="1" x14ac:dyDescent="0.3">
      <c r="B58" s="152"/>
      <c r="C58" s="90" t="s">
        <v>545</v>
      </c>
      <c r="D58" s="97">
        <v>2184</v>
      </c>
      <c r="E58" s="149"/>
      <c r="F58" s="90"/>
      <c r="G58" s="91"/>
      <c r="H58" s="152"/>
      <c r="I58" s="90"/>
      <c r="J58" s="97"/>
    </row>
    <row r="59" spans="2:10" ht="15.75" thickBot="1" x14ac:dyDescent="0.3">
      <c r="B59" s="147"/>
      <c r="C59" s="148" t="s">
        <v>175</v>
      </c>
      <c r="D59" s="131">
        <f>SUM(D3:D58)</f>
        <v>22700</v>
      </c>
      <c r="E59" s="150"/>
      <c r="F59" s="148" t="s">
        <v>175</v>
      </c>
      <c r="G59" s="153">
        <f>SUM(G3:G58)</f>
        <v>27150</v>
      </c>
      <c r="H59" s="147"/>
      <c r="I59" s="148" t="s">
        <v>175</v>
      </c>
      <c r="J59" s="131">
        <f>SUM(J3:J58)</f>
        <v>25686</v>
      </c>
    </row>
    <row r="61" spans="2:10" x14ac:dyDescent="0.25">
      <c r="I61" s="75">
        <f>D59+G59+J59</f>
        <v>75536</v>
      </c>
    </row>
    <row r="62" spans="2:10" x14ac:dyDescent="0.25">
      <c r="I62" s="75"/>
    </row>
    <row r="63" spans="2:10" x14ac:dyDescent="0.25">
      <c r="I63" s="161" t="s">
        <v>598</v>
      </c>
    </row>
    <row r="64" spans="2:10" x14ac:dyDescent="0.25">
      <c r="H64" s="102" t="s">
        <v>373</v>
      </c>
      <c r="I64" s="75">
        <f>SUM(I61:I63)</f>
        <v>75536</v>
      </c>
    </row>
    <row r="66" spans="8:9" x14ac:dyDescent="0.25">
      <c r="H66" s="102" t="s">
        <v>374</v>
      </c>
      <c r="I66" s="75">
        <v>32</v>
      </c>
    </row>
  </sheetData>
  <mergeCells count="4">
    <mergeCell ref="B2:D2"/>
    <mergeCell ref="E2:G2"/>
    <mergeCell ref="H2:J2"/>
    <mergeCell ref="B1:J1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opLeftCell="H91" workbookViewId="0">
      <selection activeCell="N106" sqref="N106"/>
    </sheetView>
  </sheetViews>
  <sheetFormatPr defaultRowHeight="15" x14ac:dyDescent="0.25"/>
  <cols>
    <col min="1" max="1" width="10.140625" bestFit="1" customWidth="1"/>
    <col min="2" max="2" width="32.42578125" bestFit="1" customWidth="1"/>
    <col min="3" max="3" width="9" bestFit="1" customWidth="1"/>
    <col min="5" max="5" width="10.140625" bestFit="1" customWidth="1"/>
    <col min="6" max="6" width="43.7109375" bestFit="1" customWidth="1"/>
    <col min="7" max="7" width="9" bestFit="1" customWidth="1"/>
    <col min="8" max="8" width="9" customWidth="1"/>
    <col min="9" max="9" width="10.140625" style="173" bestFit="1" customWidth="1"/>
    <col min="10" max="10" width="28.42578125" bestFit="1" customWidth="1"/>
    <col min="11" max="11" width="9" style="75" customWidth="1"/>
    <col min="13" max="13" width="10.140625" bestFit="1" customWidth="1"/>
    <col min="14" max="14" width="42.85546875" customWidth="1"/>
    <col min="15" max="15" width="9.28515625" customWidth="1"/>
    <col min="17" max="17" width="10.140625" bestFit="1" customWidth="1"/>
    <col min="18" max="18" width="40.42578125" bestFit="1" customWidth="1"/>
    <col min="21" max="21" width="10.140625" bestFit="1" customWidth="1"/>
    <col min="22" max="22" width="46.28515625" bestFit="1" customWidth="1"/>
    <col min="23" max="23" width="9" bestFit="1" customWidth="1"/>
    <col min="25" max="25" width="13.42578125" bestFit="1" customWidth="1"/>
  </cols>
  <sheetData>
    <row r="1" spans="1:23" ht="16.5" thickBot="1" x14ac:dyDescent="0.3">
      <c r="A1" s="215" t="s">
        <v>0</v>
      </c>
      <c r="B1" s="216"/>
      <c r="C1" s="217"/>
      <c r="E1" s="215" t="s">
        <v>1</v>
      </c>
      <c r="F1" s="216"/>
      <c r="G1" s="217"/>
      <c r="H1" s="165"/>
      <c r="I1" s="237" t="s">
        <v>629</v>
      </c>
      <c r="J1" s="238"/>
      <c r="K1" s="239"/>
      <c r="M1" s="218" t="s">
        <v>378</v>
      </c>
      <c r="N1" s="219"/>
      <c r="O1" s="220"/>
      <c r="Q1" s="221" t="s">
        <v>73</v>
      </c>
      <c r="R1" s="222"/>
      <c r="S1" s="223"/>
      <c r="U1" s="215" t="s">
        <v>379</v>
      </c>
      <c r="V1" s="216"/>
      <c r="W1" s="217"/>
    </row>
    <row r="2" spans="1:23" x14ac:dyDescent="0.25">
      <c r="A2" s="133">
        <v>43725</v>
      </c>
      <c r="B2" s="3" t="s">
        <v>605</v>
      </c>
      <c r="C2" s="72">
        <v>1590</v>
      </c>
      <c r="E2" s="133">
        <v>43706</v>
      </c>
      <c r="F2" s="3" t="s">
        <v>599</v>
      </c>
      <c r="G2" s="72">
        <v>240</v>
      </c>
      <c r="H2" s="29"/>
      <c r="I2" s="171">
        <v>43730</v>
      </c>
      <c r="J2" s="144" t="s">
        <v>608</v>
      </c>
      <c r="K2" s="72">
        <v>206</v>
      </c>
      <c r="M2" s="133">
        <v>43733</v>
      </c>
      <c r="N2" s="3" t="s">
        <v>610</v>
      </c>
      <c r="O2" s="72">
        <v>271</v>
      </c>
      <c r="Q2" s="133">
        <v>43719</v>
      </c>
      <c r="R2" s="3" t="s">
        <v>601</v>
      </c>
      <c r="S2" s="72">
        <v>350</v>
      </c>
      <c r="U2" s="133">
        <v>43748</v>
      </c>
      <c r="V2" s="3" t="s">
        <v>617</v>
      </c>
      <c r="W2" s="72">
        <v>825</v>
      </c>
    </row>
    <row r="3" spans="1:23" x14ac:dyDescent="0.25">
      <c r="A3" s="134">
        <v>43728</v>
      </c>
      <c r="B3" s="1" t="s">
        <v>607</v>
      </c>
      <c r="C3" s="73">
        <v>89</v>
      </c>
      <c r="E3" s="134">
        <v>43708</v>
      </c>
      <c r="F3" s="1" t="s">
        <v>600</v>
      </c>
      <c r="G3" s="73">
        <v>1300</v>
      </c>
      <c r="H3" s="29"/>
      <c r="I3" s="132">
        <v>43747</v>
      </c>
      <c r="J3" s="87" t="s">
        <v>608</v>
      </c>
      <c r="K3" s="73">
        <v>380</v>
      </c>
      <c r="M3" s="134">
        <v>43740</v>
      </c>
      <c r="N3" s="1" t="s">
        <v>613</v>
      </c>
      <c r="O3" s="73">
        <v>200</v>
      </c>
      <c r="Q3" s="134"/>
      <c r="R3" s="1" t="s">
        <v>602</v>
      </c>
      <c r="S3" s="73"/>
      <c r="U3" s="134">
        <v>43815</v>
      </c>
      <c r="V3" s="1" t="s">
        <v>651</v>
      </c>
      <c r="W3" s="73"/>
    </row>
    <row r="4" spans="1:23" x14ac:dyDescent="0.25">
      <c r="A4" s="134">
        <v>43745</v>
      </c>
      <c r="B4" s="1" t="s">
        <v>616</v>
      </c>
      <c r="C4" s="73">
        <v>253</v>
      </c>
      <c r="E4" s="134">
        <v>43725</v>
      </c>
      <c r="F4" s="1" t="s">
        <v>4</v>
      </c>
      <c r="G4" s="73">
        <v>100</v>
      </c>
      <c r="H4" s="29"/>
      <c r="I4" s="134">
        <v>43757</v>
      </c>
      <c r="J4" s="136" t="s">
        <v>621</v>
      </c>
      <c r="K4" s="73">
        <v>975</v>
      </c>
      <c r="M4" s="134">
        <v>43760</v>
      </c>
      <c r="N4" s="136" t="s">
        <v>623</v>
      </c>
      <c r="O4" s="73">
        <v>40</v>
      </c>
      <c r="Q4" s="134"/>
      <c r="R4" s="1" t="s">
        <v>603</v>
      </c>
      <c r="S4" s="73">
        <v>280</v>
      </c>
      <c r="U4" s="134"/>
      <c r="V4" s="1" t="s">
        <v>652</v>
      </c>
      <c r="W4" s="73">
        <v>900</v>
      </c>
    </row>
    <row r="5" spans="1:23" x14ac:dyDescent="0.25">
      <c r="A5" s="162">
        <v>43760</v>
      </c>
      <c r="B5" s="163" t="s">
        <v>618</v>
      </c>
      <c r="C5" s="164">
        <v>7197</v>
      </c>
      <c r="E5" s="134"/>
      <c r="F5" s="1" t="s">
        <v>200</v>
      </c>
      <c r="G5" s="73">
        <v>300</v>
      </c>
      <c r="H5" s="29"/>
      <c r="I5" s="134">
        <v>43768</v>
      </c>
      <c r="J5" s="136" t="s">
        <v>627</v>
      </c>
      <c r="K5" s="73">
        <v>409</v>
      </c>
      <c r="M5" s="132">
        <v>43762</v>
      </c>
      <c r="N5" s="136" t="s">
        <v>625</v>
      </c>
      <c r="O5" s="73">
        <v>967</v>
      </c>
      <c r="Q5" s="134"/>
      <c r="R5" s="56" t="s">
        <v>604</v>
      </c>
      <c r="S5" s="73">
        <v>30</v>
      </c>
      <c r="U5" s="134">
        <v>43845</v>
      </c>
      <c r="V5" s="1" t="s">
        <v>667</v>
      </c>
      <c r="W5" s="73">
        <v>700</v>
      </c>
    </row>
    <row r="6" spans="1:23" x14ac:dyDescent="0.25">
      <c r="A6" s="162">
        <v>43781</v>
      </c>
      <c r="B6" s="163" t="s">
        <v>619</v>
      </c>
      <c r="C6" s="164">
        <v>7540</v>
      </c>
      <c r="E6" s="134">
        <v>43728</v>
      </c>
      <c r="F6" s="1" t="s">
        <v>606</v>
      </c>
      <c r="G6" s="73">
        <v>50</v>
      </c>
      <c r="H6" s="29"/>
      <c r="I6" s="132">
        <v>43818</v>
      </c>
      <c r="J6" s="87" t="s">
        <v>655</v>
      </c>
      <c r="K6" s="73">
        <v>100</v>
      </c>
      <c r="M6" s="132"/>
      <c r="N6" s="174" t="s">
        <v>626</v>
      </c>
      <c r="O6" s="137">
        <v>1000</v>
      </c>
      <c r="Q6" s="134">
        <v>43740</v>
      </c>
      <c r="R6" s="56" t="s">
        <v>614</v>
      </c>
      <c r="S6" s="73"/>
      <c r="U6" s="134">
        <v>43847</v>
      </c>
      <c r="V6" s="1" t="s">
        <v>668</v>
      </c>
      <c r="W6" s="73">
        <v>2000</v>
      </c>
    </row>
    <row r="7" spans="1:23" x14ac:dyDescent="0.25">
      <c r="A7" s="162">
        <v>43779</v>
      </c>
      <c r="B7" s="163" t="s">
        <v>620</v>
      </c>
      <c r="C7" s="164">
        <v>527</v>
      </c>
      <c r="E7" s="134">
        <v>43732</v>
      </c>
      <c r="F7" s="1" t="s">
        <v>609</v>
      </c>
      <c r="G7" s="73">
        <v>65</v>
      </c>
      <c r="H7" s="29"/>
      <c r="I7" s="132">
        <v>43820</v>
      </c>
      <c r="J7" s="87" t="s">
        <v>621</v>
      </c>
      <c r="K7" s="73">
        <v>950</v>
      </c>
      <c r="M7" s="132">
        <v>43778</v>
      </c>
      <c r="N7" s="136" t="s">
        <v>628</v>
      </c>
      <c r="O7" s="73">
        <v>350</v>
      </c>
      <c r="Q7" s="134"/>
      <c r="R7" s="1" t="s">
        <v>615</v>
      </c>
      <c r="S7" s="73">
        <v>700</v>
      </c>
      <c r="U7" s="134">
        <v>43866</v>
      </c>
      <c r="V7" s="1" t="s">
        <v>677</v>
      </c>
      <c r="W7" s="73">
        <v>800</v>
      </c>
    </row>
    <row r="8" spans="1:23" x14ac:dyDescent="0.25">
      <c r="A8" s="162" t="s">
        <v>645</v>
      </c>
      <c r="B8" s="177" t="s">
        <v>644</v>
      </c>
      <c r="C8" s="164">
        <v>525</v>
      </c>
      <c r="E8" s="134">
        <v>43734</v>
      </c>
      <c r="F8" s="1" t="s">
        <v>611</v>
      </c>
      <c r="G8" s="73">
        <v>150</v>
      </c>
      <c r="H8" s="29"/>
      <c r="I8" s="132">
        <v>43820</v>
      </c>
      <c r="J8" s="87" t="s">
        <v>658</v>
      </c>
      <c r="K8" s="73">
        <v>212</v>
      </c>
      <c r="M8" s="132">
        <v>43769</v>
      </c>
      <c r="N8" s="136" t="s">
        <v>625</v>
      </c>
      <c r="O8" s="73">
        <v>1078</v>
      </c>
      <c r="Q8" s="132">
        <v>43762</v>
      </c>
      <c r="R8" s="136" t="s">
        <v>624</v>
      </c>
      <c r="S8" s="137">
        <v>250</v>
      </c>
      <c r="U8" s="134"/>
      <c r="V8" s="1" t="s">
        <v>678</v>
      </c>
      <c r="W8" s="73">
        <v>1500</v>
      </c>
    </row>
    <row r="9" spans="1:23" x14ac:dyDescent="0.25">
      <c r="A9" s="134">
        <v>43775</v>
      </c>
      <c r="B9" s="136" t="s">
        <v>637</v>
      </c>
      <c r="C9" s="73">
        <v>165</v>
      </c>
      <c r="E9" s="134">
        <v>43735</v>
      </c>
      <c r="F9" s="1" t="s">
        <v>612</v>
      </c>
      <c r="G9" s="73">
        <v>372</v>
      </c>
      <c r="H9" s="29"/>
      <c r="I9" s="132"/>
      <c r="J9" s="87" t="s">
        <v>658</v>
      </c>
      <c r="K9" s="73">
        <v>212</v>
      </c>
      <c r="M9" s="70"/>
      <c r="N9" s="136" t="s">
        <v>630</v>
      </c>
      <c r="O9" s="73">
        <v>157</v>
      </c>
      <c r="Q9" s="132"/>
      <c r="R9" s="175" t="s">
        <v>604</v>
      </c>
      <c r="S9" s="137">
        <v>20</v>
      </c>
      <c r="U9" s="134">
        <v>43913</v>
      </c>
      <c r="V9" s="1" t="s">
        <v>697</v>
      </c>
      <c r="W9" s="73">
        <v>980</v>
      </c>
    </row>
    <row r="10" spans="1:23" x14ac:dyDescent="0.25">
      <c r="A10" s="134">
        <v>43781</v>
      </c>
      <c r="B10" s="1" t="s">
        <v>638</v>
      </c>
      <c r="C10" s="73">
        <v>100</v>
      </c>
      <c r="E10" s="134">
        <v>43748</v>
      </c>
      <c r="F10" s="1" t="s">
        <v>611</v>
      </c>
      <c r="G10" s="73">
        <v>112</v>
      </c>
      <c r="H10" s="29"/>
      <c r="I10" s="132"/>
      <c r="J10" s="87" t="s">
        <v>658</v>
      </c>
      <c r="K10" s="73">
        <v>473</v>
      </c>
      <c r="M10" s="70"/>
      <c r="N10" s="136" t="s">
        <v>631</v>
      </c>
      <c r="O10" s="73">
        <v>150</v>
      </c>
      <c r="Q10" s="132"/>
      <c r="R10" s="176" t="s">
        <v>624</v>
      </c>
      <c r="S10" s="137">
        <v>100</v>
      </c>
      <c r="U10" s="183">
        <v>43991</v>
      </c>
      <c r="V10" s="182" t="s">
        <v>717</v>
      </c>
      <c r="W10" s="184">
        <v>730</v>
      </c>
    </row>
    <row r="11" spans="1:23" x14ac:dyDescent="0.25">
      <c r="A11" s="134">
        <v>43784</v>
      </c>
      <c r="B11" s="1" t="s">
        <v>642</v>
      </c>
      <c r="C11" s="73">
        <v>360</v>
      </c>
      <c r="E11" s="134">
        <v>43756</v>
      </c>
      <c r="F11" s="1" t="s">
        <v>606</v>
      </c>
      <c r="G11" s="73">
        <v>50</v>
      </c>
      <c r="H11" s="29"/>
      <c r="I11" s="132">
        <v>43822</v>
      </c>
      <c r="J11" s="87" t="s">
        <v>659</v>
      </c>
      <c r="K11" s="73">
        <v>1197</v>
      </c>
      <c r="M11" s="70"/>
      <c r="N11" s="136" t="s">
        <v>632</v>
      </c>
      <c r="O11" s="73">
        <v>300</v>
      </c>
      <c r="Q11" s="134">
        <v>43789</v>
      </c>
      <c r="R11" s="136" t="s">
        <v>643</v>
      </c>
      <c r="S11" s="137">
        <v>1100</v>
      </c>
      <c r="U11" s="183">
        <v>44012</v>
      </c>
      <c r="V11" s="182" t="s">
        <v>423</v>
      </c>
      <c r="W11" s="184">
        <v>30</v>
      </c>
    </row>
    <row r="12" spans="1:23" x14ac:dyDescent="0.25">
      <c r="A12" s="134">
        <v>43825</v>
      </c>
      <c r="B12" s="1" t="s">
        <v>660</v>
      </c>
      <c r="C12" s="137">
        <v>101</v>
      </c>
      <c r="E12" s="134">
        <v>43749</v>
      </c>
      <c r="F12" s="136" t="s">
        <v>559</v>
      </c>
      <c r="G12" s="73">
        <v>50</v>
      </c>
      <c r="H12" s="29"/>
      <c r="I12" s="132">
        <v>43827</v>
      </c>
      <c r="J12" s="87" t="s">
        <v>665</v>
      </c>
      <c r="K12" s="137">
        <v>143</v>
      </c>
      <c r="M12" s="70"/>
      <c r="N12" s="136" t="s">
        <v>633</v>
      </c>
      <c r="O12" s="73">
        <v>104</v>
      </c>
      <c r="Q12" s="132">
        <v>43809</v>
      </c>
      <c r="R12" s="1" t="s">
        <v>624</v>
      </c>
      <c r="S12" s="73">
        <v>250</v>
      </c>
      <c r="U12" s="134"/>
      <c r="V12" s="1"/>
      <c r="W12" s="73"/>
    </row>
    <row r="13" spans="1:23" x14ac:dyDescent="0.25">
      <c r="A13" s="134">
        <v>43868</v>
      </c>
      <c r="B13" s="136" t="s">
        <v>684</v>
      </c>
      <c r="C13" s="137">
        <v>150</v>
      </c>
      <c r="E13" s="134">
        <v>43752</v>
      </c>
      <c r="F13" s="136" t="s">
        <v>611</v>
      </c>
      <c r="G13" s="73">
        <v>43</v>
      </c>
      <c r="H13" s="29"/>
      <c r="I13" s="132">
        <v>43844</v>
      </c>
      <c r="J13" s="87" t="s">
        <v>666</v>
      </c>
      <c r="K13" s="137">
        <v>468</v>
      </c>
      <c r="M13" s="70"/>
      <c r="N13" s="136" t="s">
        <v>632</v>
      </c>
      <c r="O13" s="73">
        <v>200</v>
      </c>
      <c r="Q13" s="132"/>
      <c r="R13" s="1" t="s">
        <v>624</v>
      </c>
      <c r="S13" s="73">
        <v>100</v>
      </c>
      <c r="U13" s="134"/>
      <c r="V13" s="1"/>
      <c r="W13" s="73"/>
    </row>
    <row r="14" spans="1:23" x14ac:dyDescent="0.25">
      <c r="A14" s="134">
        <v>43880</v>
      </c>
      <c r="B14" s="1" t="s">
        <v>686</v>
      </c>
      <c r="C14" s="73">
        <v>754</v>
      </c>
      <c r="E14" s="134">
        <v>43753</v>
      </c>
      <c r="F14" s="136" t="s">
        <v>606</v>
      </c>
      <c r="G14" s="73">
        <v>50</v>
      </c>
      <c r="H14" s="29"/>
      <c r="I14" s="132">
        <v>43856</v>
      </c>
      <c r="J14" s="87" t="s">
        <v>674</v>
      </c>
      <c r="K14" s="73">
        <v>842</v>
      </c>
      <c r="M14" s="132">
        <v>43770</v>
      </c>
      <c r="N14" s="136" t="s">
        <v>625</v>
      </c>
      <c r="O14" s="73">
        <v>738</v>
      </c>
      <c r="Q14" s="70"/>
      <c r="R14" s="1" t="s">
        <v>604</v>
      </c>
      <c r="S14" s="73">
        <v>20</v>
      </c>
      <c r="U14" s="134"/>
      <c r="V14" s="1"/>
      <c r="W14" s="73"/>
    </row>
    <row r="15" spans="1:23" x14ac:dyDescent="0.25">
      <c r="A15" s="134"/>
      <c r="B15" s="1" t="s">
        <v>708</v>
      </c>
      <c r="C15" s="73">
        <v>6964</v>
      </c>
      <c r="E15" s="134">
        <v>43756</v>
      </c>
      <c r="F15" s="136" t="s">
        <v>611</v>
      </c>
      <c r="G15" s="73">
        <v>45</v>
      </c>
      <c r="H15" s="29"/>
      <c r="I15" s="132">
        <v>43860</v>
      </c>
      <c r="J15" s="87" t="s">
        <v>675</v>
      </c>
      <c r="K15" s="73">
        <v>96</v>
      </c>
      <c r="M15" s="132">
        <v>43774</v>
      </c>
      <c r="N15" s="136" t="s">
        <v>634</v>
      </c>
      <c r="O15" s="73">
        <v>50</v>
      </c>
      <c r="Q15" s="132">
        <v>43847</v>
      </c>
      <c r="R15" s="136" t="s">
        <v>624</v>
      </c>
      <c r="S15" s="73">
        <v>250</v>
      </c>
      <c r="U15" s="134"/>
      <c r="V15" s="1"/>
      <c r="W15" s="73"/>
    </row>
    <row r="16" spans="1:23" x14ac:dyDescent="0.25">
      <c r="A16" s="134"/>
      <c r="B16" s="1"/>
      <c r="C16" s="73"/>
      <c r="E16" s="134">
        <v>43760</v>
      </c>
      <c r="F16" s="136" t="s">
        <v>622</v>
      </c>
      <c r="G16" s="73">
        <v>390</v>
      </c>
      <c r="H16" s="29"/>
      <c r="I16" s="132">
        <v>43861</v>
      </c>
      <c r="J16" s="87" t="s">
        <v>556</v>
      </c>
      <c r="K16" s="73">
        <v>168</v>
      </c>
      <c r="M16" s="70"/>
      <c r="N16" s="136" t="s">
        <v>635</v>
      </c>
      <c r="O16" s="137">
        <v>150</v>
      </c>
      <c r="Q16" s="70"/>
      <c r="R16" s="1" t="s">
        <v>624</v>
      </c>
      <c r="S16" s="73">
        <v>100</v>
      </c>
      <c r="U16" s="134"/>
      <c r="V16" s="1"/>
      <c r="W16" s="73"/>
    </row>
    <row r="17" spans="1:23" x14ac:dyDescent="0.25">
      <c r="A17" s="134"/>
      <c r="B17" s="1"/>
      <c r="C17" s="73"/>
      <c r="E17" s="134">
        <v>43760</v>
      </c>
      <c r="F17" s="136" t="s">
        <v>611</v>
      </c>
      <c r="G17" s="73">
        <v>191</v>
      </c>
      <c r="H17" s="29"/>
      <c r="I17" s="132">
        <v>43860</v>
      </c>
      <c r="J17" s="87" t="s">
        <v>393</v>
      </c>
      <c r="K17" s="73">
        <v>4664</v>
      </c>
      <c r="M17" s="70"/>
      <c r="N17" s="136" t="s">
        <v>636</v>
      </c>
      <c r="O17" s="73">
        <v>2750</v>
      </c>
      <c r="Q17" s="70"/>
      <c r="R17" s="1" t="s">
        <v>604</v>
      </c>
      <c r="S17" s="73">
        <v>20</v>
      </c>
      <c r="U17" s="134"/>
      <c r="V17" s="1"/>
      <c r="W17" s="73"/>
    </row>
    <row r="18" spans="1:23" x14ac:dyDescent="0.25">
      <c r="A18" s="134"/>
      <c r="B18" s="1"/>
      <c r="C18" s="73"/>
      <c r="E18" s="134">
        <v>43766</v>
      </c>
      <c r="F18" s="136" t="s">
        <v>611</v>
      </c>
      <c r="G18" s="73">
        <v>69</v>
      </c>
      <c r="H18" s="29"/>
      <c r="I18" s="132">
        <v>43840</v>
      </c>
      <c r="J18" s="87" t="s">
        <v>685</v>
      </c>
      <c r="K18" s="73">
        <v>105</v>
      </c>
      <c r="M18" s="132">
        <v>43784</v>
      </c>
      <c r="N18" s="1" t="s">
        <v>641</v>
      </c>
      <c r="O18" s="73">
        <v>150</v>
      </c>
      <c r="Q18" s="132">
        <v>43862</v>
      </c>
      <c r="R18" s="1" t="s">
        <v>681</v>
      </c>
      <c r="S18" s="73">
        <v>964</v>
      </c>
      <c r="U18" s="134"/>
      <c r="V18" s="1"/>
      <c r="W18" s="73"/>
    </row>
    <row r="19" spans="1:23" x14ac:dyDescent="0.25">
      <c r="A19" s="134"/>
      <c r="B19" s="1"/>
      <c r="C19" s="73"/>
      <c r="E19" s="134">
        <v>43776</v>
      </c>
      <c r="F19" s="136" t="s">
        <v>5</v>
      </c>
      <c r="G19" s="73">
        <v>100</v>
      </c>
      <c r="H19" s="29"/>
      <c r="I19" s="132">
        <v>43915</v>
      </c>
      <c r="J19" s="87" t="s">
        <v>700</v>
      </c>
      <c r="K19" s="73">
        <v>950</v>
      </c>
      <c r="M19" s="132">
        <v>43786</v>
      </c>
      <c r="N19" s="1" t="s">
        <v>625</v>
      </c>
      <c r="O19" s="73">
        <v>270</v>
      </c>
      <c r="Q19" s="132">
        <v>43880</v>
      </c>
      <c r="R19" s="1" t="s">
        <v>687</v>
      </c>
      <c r="S19" s="73">
        <v>2250</v>
      </c>
      <c r="U19" s="134"/>
      <c r="V19" s="1"/>
      <c r="W19" s="73"/>
    </row>
    <row r="20" spans="1:23" x14ac:dyDescent="0.25">
      <c r="A20" s="134"/>
      <c r="B20" s="1"/>
      <c r="C20" s="73"/>
      <c r="E20" s="134">
        <v>43778</v>
      </c>
      <c r="F20" s="136" t="s">
        <v>4</v>
      </c>
      <c r="G20" s="73">
        <v>400</v>
      </c>
      <c r="H20" s="29"/>
      <c r="I20" s="132">
        <v>43951</v>
      </c>
      <c r="J20" s="87" t="s">
        <v>700</v>
      </c>
      <c r="K20" s="73">
        <v>200</v>
      </c>
      <c r="M20" s="132">
        <v>43789</v>
      </c>
      <c r="N20" s="1" t="s">
        <v>646</v>
      </c>
      <c r="O20" s="73">
        <v>50</v>
      </c>
      <c r="Q20" s="132">
        <v>43930</v>
      </c>
      <c r="R20" s="1" t="s">
        <v>604</v>
      </c>
      <c r="S20" s="73">
        <v>10</v>
      </c>
      <c r="U20" s="134"/>
      <c r="V20" s="1"/>
      <c r="W20" s="73"/>
    </row>
    <row r="21" spans="1:23" x14ac:dyDescent="0.25">
      <c r="A21" s="134"/>
      <c r="B21" s="1"/>
      <c r="C21" s="73"/>
      <c r="E21" s="134">
        <v>43781</v>
      </c>
      <c r="F21" s="136" t="s">
        <v>606</v>
      </c>
      <c r="G21" s="73">
        <v>100</v>
      </c>
      <c r="H21" s="29"/>
      <c r="I21" s="132">
        <v>43975</v>
      </c>
      <c r="J21" s="87" t="s">
        <v>478</v>
      </c>
      <c r="K21" s="73">
        <v>1050</v>
      </c>
      <c r="M21" s="132">
        <v>43791</v>
      </c>
      <c r="N21" s="1" t="s">
        <v>647</v>
      </c>
      <c r="O21" s="73">
        <v>150</v>
      </c>
      <c r="Q21" s="132">
        <v>43966</v>
      </c>
      <c r="R21" s="1" t="s">
        <v>604</v>
      </c>
      <c r="S21" s="73">
        <v>10</v>
      </c>
      <c r="U21" s="134"/>
      <c r="V21" s="1"/>
      <c r="W21" s="73"/>
    </row>
    <row r="22" spans="1:23" x14ac:dyDescent="0.25">
      <c r="A22" s="134"/>
      <c r="B22" s="1"/>
      <c r="C22" s="73"/>
      <c r="E22" s="134">
        <v>43782</v>
      </c>
      <c r="F22" s="136" t="s">
        <v>639</v>
      </c>
      <c r="G22" s="73">
        <v>150</v>
      </c>
      <c r="H22" s="29"/>
      <c r="I22" s="132">
        <v>43977</v>
      </c>
      <c r="J22" s="87" t="s">
        <v>710</v>
      </c>
      <c r="K22" s="73">
        <v>400</v>
      </c>
      <c r="M22" s="132">
        <v>43796</v>
      </c>
      <c r="N22" s="1" t="s">
        <v>625</v>
      </c>
      <c r="O22" s="73">
        <v>952</v>
      </c>
      <c r="Q22" s="132">
        <v>43992</v>
      </c>
      <c r="R22" s="1" t="s">
        <v>604</v>
      </c>
      <c r="S22" s="73">
        <v>10</v>
      </c>
      <c r="U22" s="134"/>
      <c r="V22" s="1"/>
      <c r="W22" s="73"/>
    </row>
    <row r="23" spans="1:23" x14ac:dyDescent="0.25">
      <c r="A23" s="134"/>
      <c r="B23" s="1"/>
      <c r="C23" s="73"/>
      <c r="E23" s="134">
        <v>43774</v>
      </c>
      <c r="F23" s="1" t="s">
        <v>640</v>
      </c>
      <c r="G23" s="73">
        <v>500</v>
      </c>
      <c r="H23" s="29"/>
      <c r="I23" s="132">
        <v>43985</v>
      </c>
      <c r="J23" s="87" t="s">
        <v>556</v>
      </c>
      <c r="K23" s="73">
        <v>140</v>
      </c>
      <c r="M23" s="132">
        <v>43798</v>
      </c>
      <c r="N23" s="1" t="s">
        <v>625</v>
      </c>
      <c r="O23" s="73">
        <v>47</v>
      </c>
      <c r="Q23" s="70"/>
      <c r="R23" s="1"/>
      <c r="S23" s="73"/>
      <c r="U23" s="134"/>
      <c r="V23" s="1"/>
      <c r="W23" s="73"/>
    </row>
    <row r="24" spans="1:23" x14ac:dyDescent="0.25">
      <c r="A24" s="134"/>
      <c r="B24" s="1"/>
      <c r="C24" s="73"/>
      <c r="E24" s="134">
        <v>43791</v>
      </c>
      <c r="F24" s="1" t="s">
        <v>5</v>
      </c>
      <c r="G24" s="73">
        <v>96</v>
      </c>
      <c r="H24" s="29"/>
      <c r="I24" s="132"/>
      <c r="J24" s="87"/>
      <c r="K24" s="73"/>
      <c r="M24" s="132">
        <v>43801</v>
      </c>
      <c r="N24" s="1" t="s">
        <v>625</v>
      </c>
      <c r="O24" s="73">
        <v>531</v>
      </c>
      <c r="Q24" s="70"/>
      <c r="R24" s="1"/>
      <c r="S24" s="73"/>
      <c r="U24" s="134"/>
      <c r="V24" s="1"/>
      <c r="W24" s="73"/>
    </row>
    <row r="25" spans="1:23" x14ac:dyDescent="0.25">
      <c r="A25" s="134"/>
      <c r="B25" s="1"/>
      <c r="C25" s="73"/>
      <c r="E25" s="134">
        <v>43784</v>
      </c>
      <c r="F25" s="1" t="s">
        <v>5</v>
      </c>
      <c r="G25" s="73">
        <v>93</v>
      </c>
      <c r="H25" s="29"/>
      <c r="I25" s="132"/>
      <c r="J25" s="87"/>
      <c r="K25" s="73"/>
      <c r="M25" s="132">
        <v>43802</v>
      </c>
      <c r="N25" s="1" t="s">
        <v>625</v>
      </c>
      <c r="O25" s="73">
        <v>36</v>
      </c>
      <c r="Q25" s="70"/>
      <c r="R25" s="1"/>
      <c r="S25" s="73"/>
      <c r="U25" s="134"/>
      <c r="V25" s="1"/>
      <c r="W25" s="73"/>
    </row>
    <row r="26" spans="1:23" x14ac:dyDescent="0.25">
      <c r="A26" s="134"/>
      <c r="B26" s="1"/>
      <c r="C26" s="73"/>
      <c r="E26" s="134">
        <v>43817</v>
      </c>
      <c r="F26" s="1" t="s">
        <v>606</v>
      </c>
      <c r="G26" s="73">
        <v>100</v>
      </c>
      <c r="H26" s="29"/>
      <c r="I26" s="132"/>
      <c r="J26" s="87"/>
      <c r="K26" s="73"/>
      <c r="M26" s="132">
        <v>43805</v>
      </c>
      <c r="N26" s="1" t="s">
        <v>625</v>
      </c>
      <c r="O26" s="73">
        <v>376</v>
      </c>
      <c r="Q26" s="70"/>
      <c r="R26" s="1"/>
      <c r="S26" s="73"/>
      <c r="U26" s="134"/>
      <c r="V26" s="1"/>
      <c r="W26" s="73"/>
    </row>
    <row r="27" spans="1:23" x14ac:dyDescent="0.25">
      <c r="A27" s="134"/>
      <c r="B27" s="1"/>
      <c r="C27" s="73"/>
      <c r="E27" s="134">
        <v>43794</v>
      </c>
      <c r="F27" s="1" t="s">
        <v>5</v>
      </c>
      <c r="G27" s="73">
        <v>50</v>
      </c>
      <c r="H27" s="29"/>
      <c r="I27" s="132"/>
      <c r="J27" s="87"/>
      <c r="K27" s="73"/>
      <c r="M27" s="132">
        <v>43810</v>
      </c>
      <c r="N27" s="1" t="s">
        <v>625</v>
      </c>
      <c r="O27" s="73">
        <v>1573</v>
      </c>
      <c r="Q27" s="70"/>
      <c r="R27" s="1"/>
      <c r="S27" s="73"/>
      <c r="U27" s="134"/>
      <c r="V27" s="1"/>
      <c r="W27" s="73"/>
    </row>
    <row r="28" spans="1:23" x14ac:dyDescent="0.25">
      <c r="A28" s="134"/>
      <c r="B28" s="1"/>
      <c r="C28" s="73"/>
      <c r="E28" s="134">
        <v>43797</v>
      </c>
      <c r="F28" s="1" t="s">
        <v>5</v>
      </c>
      <c r="G28" s="73">
        <v>43</v>
      </c>
      <c r="H28" s="29"/>
      <c r="I28" s="132"/>
      <c r="J28" s="87"/>
      <c r="K28" s="73"/>
      <c r="M28" s="70"/>
      <c r="N28" s="1" t="s">
        <v>625</v>
      </c>
      <c r="O28" s="73">
        <v>336</v>
      </c>
      <c r="Q28" s="70"/>
      <c r="R28" s="1"/>
      <c r="S28" s="73"/>
      <c r="U28" s="134"/>
      <c r="V28" s="1"/>
      <c r="W28" s="73"/>
    </row>
    <row r="29" spans="1:23" x14ac:dyDescent="0.25">
      <c r="A29" s="134"/>
      <c r="B29" s="1"/>
      <c r="C29" s="73"/>
      <c r="E29" s="134">
        <v>43803</v>
      </c>
      <c r="F29" s="1" t="s">
        <v>5</v>
      </c>
      <c r="G29" s="73">
        <v>54</v>
      </c>
      <c r="H29" s="29"/>
      <c r="I29" s="132"/>
      <c r="J29" s="87"/>
      <c r="K29" s="73"/>
      <c r="M29" s="132">
        <v>43811</v>
      </c>
      <c r="N29" s="1" t="s">
        <v>649</v>
      </c>
      <c r="O29" s="73">
        <v>300</v>
      </c>
      <c r="Q29" s="70"/>
      <c r="R29" s="1"/>
      <c r="S29" s="73"/>
      <c r="U29" s="134"/>
      <c r="V29" s="1"/>
      <c r="W29" s="73"/>
    </row>
    <row r="30" spans="1:23" x14ac:dyDescent="0.25">
      <c r="A30" s="134"/>
      <c r="B30" s="1"/>
      <c r="C30" s="73"/>
      <c r="E30" s="134">
        <v>43809</v>
      </c>
      <c r="F30" s="1" t="s">
        <v>648</v>
      </c>
      <c r="G30" s="73">
        <v>3</v>
      </c>
      <c r="H30" s="29"/>
      <c r="I30" s="132"/>
      <c r="J30" s="87"/>
      <c r="K30" s="73"/>
      <c r="M30" s="70"/>
      <c r="N30" s="1" t="s">
        <v>650</v>
      </c>
      <c r="O30" s="73">
        <v>55</v>
      </c>
      <c r="Q30" s="70"/>
      <c r="R30" s="1"/>
      <c r="S30" s="73"/>
      <c r="U30" s="134"/>
      <c r="V30" s="1"/>
      <c r="W30" s="73"/>
    </row>
    <row r="31" spans="1:23" x14ac:dyDescent="0.25">
      <c r="A31" s="134"/>
      <c r="B31" s="1"/>
      <c r="C31" s="73"/>
      <c r="E31" s="134">
        <v>43811</v>
      </c>
      <c r="F31" s="1" t="s">
        <v>296</v>
      </c>
      <c r="G31" s="73">
        <v>40</v>
      </c>
      <c r="H31" s="29"/>
      <c r="I31" s="132"/>
      <c r="J31" s="87"/>
      <c r="K31" s="73"/>
      <c r="M31" s="132">
        <v>43816</v>
      </c>
      <c r="N31" s="1" t="s">
        <v>653</v>
      </c>
      <c r="O31" s="73">
        <v>100</v>
      </c>
      <c r="Q31" s="70"/>
      <c r="R31" s="1"/>
      <c r="S31" s="73"/>
      <c r="U31" s="134"/>
      <c r="V31" s="1"/>
      <c r="W31" s="73"/>
    </row>
    <row r="32" spans="1:23" x14ac:dyDescent="0.25">
      <c r="A32" s="134"/>
      <c r="B32" s="1"/>
      <c r="C32" s="73"/>
      <c r="E32" s="134">
        <v>43816</v>
      </c>
      <c r="F32" s="1" t="s">
        <v>5</v>
      </c>
      <c r="G32" s="73">
        <v>20</v>
      </c>
      <c r="H32" s="29"/>
      <c r="I32" s="132"/>
      <c r="J32" s="87"/>
      <c r="K32" s="73"/>
      <c r="M32" s="132">
        <v>43818</v>
      </c>
      <c r="N32" s="1" t="s">
        <v>656</v>
      </c>
      <c r="O32" s="73">
        <v>100</v>
      </c>
      <c r="Q32" s="70"/>
      <c r="R32" s="1"/>
      <c r="S32" s="73"/>
      <c r="U32" s="134"/>
      <c r="V32" s="1"/>
      <c r="W32" s="73"/>
    </row>
    <row r="33" spans="1:23" x14ac:dyDescent="0.25">
      <c r="A33" s="134"/>
      <c r="B33" s="1"/>
      <c r="C33" s="73"/>
      <c r="E33" s="134">
        <v>43817</v>
      </c>
      <c r="F33" s="1" t="s">
        <v>654</v>
      </c>
      <c r="G33" s="73">
        <v>85</v>
      </c>
      <c r="H33" s="29"/>
      <c r="I33" s="132"/>
      <c r="J33" s="87"/>
      <c r="K33" s="73"/>
      <c r="M33" s="132">
        <v>43819</v>
      </c>
      <c r="N33" s="1" t="s">
        <v>656</v>
      </c>
      <c r="O33" s="73">
        <v>100</v>
      </c>
      <c r="Q33" s="70"/>
      <c r="R33" s="1"/>
      <c r="S33" s="73"/>
      <c r="U33" s="134"/>
      <c r="V33" s="1"/>
      <c r="W33" s="73"/>
    </row>
    <row r="34" spans="1:23" x14ac:dyDescent="0.25">
      <c r="A34" s="134"/>
      <c r="B34" s="1"/>
      <c r="C34" s="73"/>
      <c r="E34" s="134">
        <v>43826</v>
      </c>
      <c r="F34" s="1" t="s">
        <v>5</v>
      </c>
      <c r="G34" s="137">
        <v>53</v>
      </c>
      <c r="H34" s="29"/>
      <c r="I34" s="132"/>
      <c r="J34" s="87"/>
      <c r="K34" s="73"/>
      <c r="M34" s="70"/>
      <c r="N34" s="1" t="s">
        <v>657</v>
      </c>
      <c r="O34" s="73">
        <v>147</v>
      </c>
      <c r="Q34" s="70"/>
      <c r="R34" s="1"/>
      <c r="S34" s="73"/>
      <c r="U34" s="134"/>
      <c r="V34" s="1"/>
      <c r="W34" s="73"/>
    </row>
    <row r="35" spans="1:23" x14ac:dyDescent="0.25">
      <c r="A35" s="134"/>
      <c r="B35" s="1"/>
      <c r="C35" s="73"/>
      <c r="E35" s="134">
        <v>43839</v>
      </c>
      <c r="F35" s="1" t="s">
        <v>664</v>
      </c>
      <c r="G35" s="137">
        <v>240</v>
      </c>
      <c r="H35" s="29"/>
      <c r="I35" s="132"/>
      <c r="J35" s="87"/>
      <c r="K35" s="73"/>
      <c r="M35" s="132">
        <v>43825</v>
      </c>
      <c r="N35" s="1" t="s">
        <v>625</v>
      </c>
      <c r="O35" s="137">
        <v>1240</v>
      </c>
      <c r="Q35" s="70"/>
      <c r="R35" s="1"/>
      <c r="S35" s="73"/>
      <c r="U35" s="134"/>
      <c r="V35" s="1"/>
      <c r="W35" s="73"/>
    </row>
    <row r="36" spans="1:23" x14ac:dyDescent="0.25">
      <c r="A36" s="134"/>
      <c r="B36" s="1"/>
      <c r="C36" s="73"/>
      <c r="E36" s="134">
        <v>43817</v>
      </c>
      <c r="F36" s="1" t="s">
        <v>606</v>
      </c>
      <c r="G36" s="73">
        <v>50</v>
      </c>
      <c r="H36" s="29"/>
      <c r="I36" s="132"/>
      <c r="J36" s="87"/>
      <c r="K36" s="73"/>
      <c r="M36" s="70"/>
      <c r="N36" s="1" t="s">
        <v>625</v>
      </c>
      <c r="O36" s="137">
        <v>180</v>
      </c>
      <c r="Q36" s="70"/>
      <c r="R36" s="1"/>
      <c r="S36" s="73"/>
      <c r="U36" s="134"/>
      <c r="V36" s="1"/>
      <c r="W36" s="73"/>
    </row>
    <row r="37" spans="1:23" x14ac:dyDescent="0.25">
      <c r="A37" s="134"/>
      <c r="B37" s="1"/>
      <c r="C37" s="73"/>
      <c r="E37" s="134">
        <v>43845</v>
      </c>
      <c r="F37" s="1" t="s">
        <v>606</v>
      </c>
      <c r="G37" s="73">
        <v>50</v>
      </c>
      <c r="H37" s="29"/>
      <c r="I37" s="132"/>
      <c r="J37" s="87"/>
      <c r="K37" s="73"/>
      <c r="M37" s="70"/>
      <c r="N37" s="1" t="s">
        <v>625</v>
      </c>
      <c r="O37" s="137">
        <v>2472</v>
      </c>
      <c r="Q37" s="70"/>
      <c r="R37" s="1"/>
      <c r="S37" s="73"/>
      <c r="U37" s="134"/>
      <c r="V37" s="1"/>
      <c r="W37" s="73"/>
    </row>
    <row r="38" spans="1:23" x14ac:dyDescent="0.25">
      <c r="A38" s="134"/>
      <c r="B38" s="1"/>
      <c r="C38" s="73"/>
      <c r="E38" s="134">
        <v>43853</v>
      </c>
      <c r="F38" s="1" t="s">
        <v>669</v>
      </c>
      <c r="G38" s="73">
        <v>50</v>
      </c>
      <c r="H38" s="29"/>
      <c r="I38" s="132"/>
      <c r="J38" s="87"/>
      <c r="K38" s="73"/>
      <c r="M38" s="132">
        <v>43826</v>
      </c>
      <c r="N38" s="1" t="s">
        <v>661</v>
      </c>
      <c r="O38" s="137">
        <v>350</v>
      </c>
      <c r="Q38" s="70"/>
      <c r="R38" s="1"/>
      <c r="S38" s="73"/>
      <c r="U38" s="134"/>
      <c r="V38" s="1"/>
      <c r="W38" s="73"/>
    </row>
    <row r="39" spans="1:23" x14ac:dyDescent="0.25">
      <c r="A39" s="134"/>
      <c r="B39" s="1"/>
      <c r="C39" s="73"/>
      <c r="E39" s="134">
        <v>43882</v>
      </c>
      <c r="F39" s="1" t="s">
        <v>5</v>
      </c>
      <c r="G39" s="73">
        <v>50</v>
      </c>
      <c r="H39" s="29"/>
      <c r="I39" s="132"/>
      <c r="J39" s="87"/>
      <c r="K39" s="73"/>
      <c r="M39" s="70"/>
      <c r="N39" s="1" t="s">
        <v>662</v>
      </c>
      <c r="O39" s="137">
        <v>250</v>
      </c>
      <c r="Q39" s="70"/>
      <c r="R39" s="1"/>
      <c r="S39" s="73"/>
      <c r="U39" s="134"/>
      <c r="V39" s="1"/>
      <c r="W39" s="73"/>
    </row>
    <row r="40" spans="1:23" x14ac:dyDescent="0.25">
      <c r="A40" s="134"/>
      <c r="B40" s="1"/>
      <c r="C40" s="73"/>
      <c r="E40" s="134">
        <v>43889</v>
      </c>
      <c r="F40" s="1" t="s">
        <v>688</v>
      </c>
      <c r="G40" s="73">
        <v>40</v>
      </c>
      <c r="H40" s="29"/>
      <c r="I40" s="132"/>
      <c r="J40" s="87"/>
      <c r="K40" s="73"/>
      <c r="M40" s="132">
        <v>43828</v>
      </c>
      <c r="N40" s="1" t="s">
        <v>625</v>
      </c>
      <c r="O40" s="137">
        <v>408</v>
      </c>
      <c r="Q40" s="70"/>
      <c r="R40" s="1"/>
      <c r="S40" s="73"/>
      <c r="U40" s="134"/>
      <c r="V40" s="1"/>
      <c r="W40" s="73"/>
    </row>
    <row r="41" spans="1:23" x14ac:dyDescent="0.25">
      <c r="A41" s="134"/>
      <c r="B41" s="1"/>
      <c r="C41" s="73"/>
      <c r="E41" s="134">
        <v>43892</v>
      </c>
      <c r="F41" s="1" t="s">
        <v>606</v>
      </c>
      <c r="G41" s="73">
        <v>150</v>
      </c>
      <c r="H41" s="29"/>
      <c r="I41" s="132"/>
      <c r="J41" s="87"/>
      <c r="K41" s="73"/>
      <c r="M41" s="132">
        <v>43830</v>
      </c>
      <c r="N41" s="1" t="s">
        <v>663</v>
      </c>
      <c r="O41" s="137">
        <v>500</v>
      </c>
      <c r="Q41" s="70"/>
      <c r="R41" s="1"/>
      <c r="S41" s="73"/>
      <c r="U41" s="134"/>
      <c r="V41" s="1"/>
      <c r="W41" s="73"/>
    </row>
    <row r="42" spans="1:23" x14ac:dyDescent="0.25">
      <c r="A42" s="134"/>
      <c r="B42" s="1"/>
      <c r="C42" s="73"/>
      <c r="E42" s="134">
        <v>43910</v>
      </c>
      <c r="F42" s="1" t="s">
        <v>694</v>
      </c>
      <c r="G42" s="73">
        <v>275</v>
      </c>
      <c r="H42" s="29"/>
      <c r="I42" s="132"/>
      <c r="J42" s="87"/>
      <c r="K42" s="73"/>
      <c r="M42" s="132">
        <v>43843</v>
      </c>
      <c r="N42" s="1" t="s">
        <v>625</v>
      </c>
      <c r="O42" s="137">
        <v>228</v>
      </c>
      <c r="Q42" s="70"/>
      <c r="R42" s="1"/>
      <c r="S42" s="73"/>
      <c r="U42" s="134"/>
      <c r="V42" s="1"/>
      <c r="W42" s="73"/>
    </row>
    <row r="43" spans="1:23" x14ac:dyDescent="0.25">
      <c r="A43" s="134"/>
      <c r="B43" s="1"/>
      <c r="C43" s="73"/>
      <c r="E43" s="134">
        <v>43921</v>
      </c>
      <c r="F43" s="1" t="s">
        <v>705</v>
      </c>
      <c r="G43" s="73">
        <v>2100</v>
      </c>
      <c r="H43" s="29"/>
      <c r="I43" s="132"/>
      <c r="J43" s="87"/>
      <c r="K43" s="73"/>
      <c r="M43" s="132">
        <v>43845</v>
      </c>
      <c r="N43" s="1" t="s">
        <v>625</v>
      </c>
      <c r="O43" s="137">
        <v>231</v>
      </c>
      <c r="Q43" s="70"/>
      <c r="R43" s="1"/>
      <c r="S43" s="73"/>
      <c r="U43" s="134"/>
      <c r="V43" s="1"/>
      <c r="W43" s="73"/>
    </row>
    <row r="44" spans="1:23" x14ac:dyDescent="0.25">
      <c r="A44" s="134"/>
      <c r="B44" s="1"/>
      <c r="C44" s="73"/>
      <c r="E44" s="134">
        <v>43930</v>
      </c>
      <c r="F44" s="1" t="s">
        <v>706</v>
      </c>
      <c r="G44" s="73">
        <v>219</v>
      </c>
      <c r="H44" s="29"/>
      <c r="I44" s="132"/>
      <c r="J44" s="87"/>
      <c r="K44" s="73"/>
      <c r="M44" s="132">
        <v>43848</v>
      </c>
      <c r="N44" s="1" t="s">
        <v>646</v>
      </c>
      <c r="O44" s="137">
        <v>48</v>
      </c>
      <c r="Q44" s="70"/>
      <c r="R44" s="1"/>
      <c r="S44" s="73"/>
      <c r="U44" s="134"/>
      <c r="V44" s="1"/>
      <c r="W44" s="73"/>
    </row>
    <row r="45" spans="1:23" x14ac:dyDescent="0.25">
      <c r="A45" s="134"/>
      <c r="B45" s="1"/>
      <c r="C45" s="73"/>
      <c r="E45" s="134">
        <v>43934</v>
      </c>
      <c r="F45" s="1" t="s">
        <v>5</v>
      </c>
      <c r="G45" s="73">
        <v>100</v>
      </c>
      <c r="H45" s="29"/>
      <c r="I45" s="132"/>
      <c r="J45" s="87"/>
      <c r="K45" s="73"/>
      <c r="M45" s="132">
        <v>43837</v>
      </c>
      <c r="N45" s="1" t="s">
        <v>625</v>
      </c>
      <c r="O45" s="137">
        <v>1126</v>
      </c>
      <c r="Q45" s="70"/>
      <c r="R45" s="1"/>
      <c r="S45" s="73"/>
      <c r="U45" s="134"/>
      <c r="V45" s="1"/>
      <c r="W45" s="73"/>
    </row>
    <row r="46" spans="1:23" x14ac:dyDescent="0.25">
      <c r="A46" s="134"/>
      <c r="B46" s="1"/>
      <c r="C46" s="73"/>
      <c r="E46" s="134">
        <v>43936</v>
      </c>
      <c r="F46" s="1" t="s">
        <v>606</v>
      </c>
      <c r="G46" s="73">
        <v>150</v>
      </c>
      <c r="H46" s="29"/>
      <c r="I46" s="132"/>
      <c r="J46" s="87"/>
      <c r="K46" s="73"/>
      <c r="M46" s="132">
        <v>43840</v>
      </c>
      <c r="N46" s="1" t="s">
        <v>670</v>
      </c>
      <c r="O46" s="137">
        <v>2500</v>
      </c>
      <c r="Q46" s="70"/>
      <c r="R46" s="1"/>
      <c r="S46" s="73"/>
      <c r="U46" s="134"/>
      <c r="V46" s="1"/>
      <c r="W46" s="73"/>
    </row>
    <row r="47" spans="1:23" x14ac:dyDescent="0.25">
      <c r="A47" s="134"/>
      <c r="B47" s="1"/>
      <c r="C47" s="73"/>
      <c r="E47" s="134">
        <v>43966</v>
      </c>
      <c r="F47" s="1" t="s">
        <v>706</v>
      </c>
      <c r="G47" s="73">
        <v>94</v>
      </c>
      <c r="H47" s="29"/>
      <c r="I47" s="132"/>
      <c r="J47" s="87"/>
      <c r="K47" s="73"/>
      <c r="M47" s="132">
        <v>43854</v>
      </c>
      <c r="N47" s="1" t="s">
        <v>671</v>
      </c>
      <c r="O47" s="137">
        <v>800</v>
      </c>
      <c r="Q47" s="70"/>
      <c r="R47" s="1"/>
      <c r="S47" s="73"/>
      <c r="U47" s="134"/>
      <c r="V47" s="1"/>
      <c r="W47" s="73"/>
    </row>
    <row r="48" spans="1:23" x14ac:dyDescent="0.25">
      <c r="A48" s="134"/>
      <c r="B48" s="1"/>
      <c r="C48" s="73"/>
      <c r="E48" s="134"/>
      <c r="F48" s="1" t="s">
        <v>600</v>
      </c>
      <c r="G48" s="73">
        <v>1000</v>
      </c>
      <c r="H48" s="29"/>
      <c r="I48" s="132"/>
      <c r="J48" s="87"/>
      <c r="K48" s="73"/>
      <c r="M48" s="132">
        <v>43854</v>
      </c>
      <c r="N48" s="1" t="s">
        <v>672</v>
      </c>
      <c r="O48" s="137">
        <v>40</v>
      </c>
      <c r="Q48" s="70"/>
      <c r="R48" s="1"/>
      <c r="S48" s="73"/>
      <c r="U48" s="134"/>
      <c r="V48" s="1"/>
      <c r="W48" s="73"/>
    </row>
    <row r="49" spans="1:23" x14ac:dyDescent="0.25">
      <c r="A49" s="134"/>
      <c r="B49" s="1"/>
      <c r="C49" s="73"/>
      <c r="E49" s="134">
        <v>43964</v>
      </c>
      <c r="F49" s="1" t="s">
        <v>711</v>
      </c>
      <c r="G49" s="73">
        <v>1232</v>
      </c>
      <c r="H49" s="29"/>
      <c r="I49" s="132"/>
      <c r="J49" s="87"/>
      <c r="K49" s="73"/>
      <c r="M49" s="132">
        <v>43858</v>
      </c>
      <c r="N49" s="1" t="s">
        <v>673</v>
      </c>
      <c r="O49" s="137">
        <v>80</v>
      </c>
      <c r="Q49" s="70"/>
      <c r="R49" s="1"/>
      <c r="S49" s="73"/>
      <c r="U49" s="134"/>
      <c r="V49" s="1"/>
      <c r="W49" s="73"/>
    </row>
    <row r="50" spans="1:23" x14ac:dyDescent="0.25">
      <c r="A50" s="134"/>
      <c r="B50" s="1"/>
      <c r="C50" s="73"/>
      <c r="E50" s="134">
        <v>43971</v>
      </c>
      <c r="F50" s="1" t="s">
        <v>606</v>
      </c>
      <c r="G50" s="73">
        <v>50</v>
      </c>
      <c r="H50" s="29"/>
      <c r="I50" s="132"/>
      <c r="J50" s="87"/>
      <c r="K50" s="73"/>
      <c r="M50" s="132">
        <v>43865</v>
      </c>
      <c r="N50" s="1" t="s">
        <v>676</v>
      </c>
      <c r="O50" s="137">
        <v>300</v>
      </c>
      <c r="Q50" s="70"/>
      <c r="R50" s="1"/>
      <c r="S50" s="73"/>
      <c r="U50" s="134"/>
      <c r="V50" s="1"/>
      <c r="W50" s="73"/>
    </row>
    <row r="51" spans="1:23" x14ac:dyDescent="0.25">
      <c r="A51" s="134"/>
      <c r="B51" s="1"/>
      <c r="C51" s="73"/>
      <c r="E51" s="247">
        <v>43980</v>
      </c>
      <c r="F51" s="136" t="s">
        <v>5</v>
      </c>
      <c r="G51" s="168">
        <v>54</v>
      </c>
      <c r="H51" s="29"/>
      <c r="I51" s="132"/>
      <c r="J51" s="87"/>
      <c r="K51" s="73"/>
      <c r="M51" s="132"/>
      <c r="N51" s="1" t="s">
        <v>227</v>
      </c>
      <c r="O51" s="137">
        <v>450</v>
      </c>
      <c r="Q51" s="70"/>
      <c r="R51" s="1"/>
      <c r="S51" s="73"/>
      <c r="U51" s="134"/>
      <c r="V51" s="1"/>
      <c r="W51" s="73"/>
    </row>
    <row r="52" spans="1:23" x14ac:dyDescent="0.25">
      <c r="A52" s="134"/>
      <c r="B52" s="1"/>
      <c r="C52" s="73"/>
      <c r="E52" s="247">
        <v>43985</v>
      </c>
      <c r="F52" s="136" t="s">
        <v>716</v>
      </c>
      <c r="G52" s="168">
        <v>200</v>
      </c>
      <c r="H52" s="29"/>
      <c r="I52" s="132"/>
      <c r="J52" s="87"/>
      <c r="K52" s="73"/>
      <c r="M52" s="132">
        <v>43867</v>
      </c>
      <c r="N52" s="1" t="s">
        <v>679</v>
      </c>
      <c r="O52" s="137">
        <v>100</v>
      </c>
      <c r="Q52" s="70"/>
      <c r="R52" s="1"/>
      <c r="S52" s="73"/>
      <c r="U52" s="134"/>
      <c r="V52" s="1"/>
      <c r="W52" s="73"/>
    </row>
    <row r="53" spans="1:23" x14ac:dyDescent="0.25">
      <c r="A53" s="134"/>
      <c r="B53" s="1"/>
      <c r="C53" s="73"/>
      <c r="E53" s="247">
        <v>43992</v>
      </c>
      <c r="F53" s="136" t="s">
        <v>718</v>
      </c>
      <c r="G53" s="168">
        <v>94</v>
      </c>
      <c r="H53" s="29"/>
      <c r="I53" s="132"/>
      <c r="J53" s="87"/>
      <c r="K53" s="73"/>
      <c r="M53" s="132"/>
      <c r="N53" s="1" t="s">
        <v>680</v>
      </c>
      <c r="O53" s="137">
        <v>25</v>
      </c>
      <c r="Q53" s="70"/>
      <c r="R53" s="1"/>
      <c r="S53" s="73"/>
      <c r="U53" s="134"/>
      <c r="V53" s="1"/>
      <c r="W53" s="73"/>
    </row>
    <row r="54" spans="1:23" x14ac:dyDescent="0.25">
      <c r="A54" s="132"/>
      <c r="B54" s="1"/>
      <c r="C54" s="73"/>
      <c r="E54" s="247">
        <v>43993</v>
      </c>
      <c r="F54" s="136" t="s">
        <v>5</v>
      </c>
      <c r="G54" s="168">
        <v>48</v>
      </c>
      <c r="H54" s="29"/>
      <c r="I54" s="132"/>
      <c r="J54" s="87"/>
      <c r="K54" s="73"/>
      <c r="M54" s="132">
        <v>43867</v>
      </c>
      <c r="N54" s="1" t="s">
        <v>682</v>
      </c>
      <c r="O54" s="73">
        <v>90</v>
      </c>
      <c r="Q54" s="70"/>
      <c r="R54" s="1"/>
      <c r="S54" s="73"/>
      <c r="U54" s="134"/>
      <c r="V54" s="1"/>
      <c r="W54" s="73"/>
    </row>
    <row r="55" spans="1:23" x14ac:dyDescent="0.25">
      <c r="A55" s="132"/>
      <c r="B55" s="1"/>
      <c r="C55" s="73"/>
      <c r="E55" s="247">
        <v>43999</v>
      </c>
      <c r="F55" s="136" t="s">
        <v>5</v>
      </c>
      <c r="G55" s="168">
        <v>98</v>
      </c>
      <c r="H55" s="29"/>
      <c r="I55" s="132"/>
      <c r="J55" s="87"/>
      <c r="K55" s="73"/>
      <c r="M55" s="132">
        <v>43872</v>
      </c>
      <c r="N55" s="1" t="s">
        <v>670</v>
      </c>
      <c r="O55" s="73">
        <v>2200</v>
      </c>
      <c r="Q55" s="132"/>
      <c r="R55" s="139"/>
      <c r="S55" s="73"/>
      <c r="U55" s="134"/>
      <c r="V55" s="1"/>
      <c r="W55" s="73"/>
    </row>
    <row r="56" spans="1:23" x14ac:dyDescent="0.25">
      <c r="A56" s="132"/>
      <c r="B56" s="1"/>
      <c r="C56" s="73"/>
      <c r="E56" s="247">
        <v>44001</v>
      </c>
      <c r="F56" s="136" t="s">
        <v>720</v>
      </c>
      <c r="G56" s="168">
        <v>44</v>
      </c>
      <c r="H56" s="166"/>
      <c r="I56" s="134"/>
      <c r="J56" s="168"/>
      <c r="K56" s="137"/>
      <c r="M56" s="132">
        <v>43880</v>
      </c>
      <c r="N56" s="1" t="s">
        <v>683</v>
      </c>
      <c r="O56" s="73">
        <v>100</v>
      </c>
      <c r="Q56" s="70"/>
      <c r="R56" s="139"/>
      <c r="S56" s="73"/>
      <c r="U56" s="134"/>
      <c r="V56" s="1"/>
      <c r="W56" s="73"/>
    </row>
    <row r="57" spans="1:23" x14ac:dyDescent="0.25">
      <c r="A57" s="132"/>
      <c r="B57" s="1"/>
      <c r="C57" s="73"/>
      <c r="E57" s="132"/>
      <c r="F57" s="1"/>
      <c r="G57" s="137"/>
      <c r="H57" s="166"/>
      <c r="I57" s="134"/>
      <c r="J57" s="168"/>
      <c r="K57" s="137"/>
      <c r="M57" s="132">
        <v>43900</v>
      </c>
      <c r="N57" s="1" t="s">
        <v>692</v>
      </c>
      <c r="O57" s="73">
        <v>80</v>
      </c>
      <c r="Q57" s="70"/>
      <c r="R57" s="139"/>
      <c r="S57" s="73"/>
      <c r="U57" s="134"/>
      <c r="V57" s="1"/>
      <c r="W57" s="73"/>
    </row>
    <row r="58" spans="1:23" x14ac:dyDescent="0.25">
      <c r="A58" s="132"/>
      <c r="B58" s="1"/>
      <c r="C58" s="73"/>
      <c r="E58" s="132"/>
      <c r="F58" s="1"/>
      <c r="G58" s="137"/>
      <c r="H58" s="166"/>
      <c r="I58" s="134"/>
      <c r="J58" s="168"/>
      <c r="K58" s="137"/>
      <c r="M58" s="132"/>
      <c r="N58" s="1" t="s">
        <v>689</v>
      </c>
      <c r="O58" s="73">
        <v>440</v>
      </c>
      <c r="Q58" s="70"/>
      <c r="R58" s="139"/>
      <c r="S58" s="73"/>
      <c r="U58" s="134"/>
      <c r="V58" s="1"/>
      <c r="W58" s="73"/>
    </row>
    <row r="59" spans="1:23" x14ac:dyDescent="0.25">
      <c r="A59" s="132"/>
      <c r="B59" s="1"/>
      <c r="C59" s="73"/>
      <c r="E59" s="132"/>
      <c r="F59" s="1"/>
      <c r="G59" s="137"/>
      <c r="H59" s="166"/>
      <c r="I59" s="134"/>
      <c r="J59" s="168"/>
      <c r="K59" s="137"/>
      <c r="M59" s="132"/>
      <c r="N59" s="1" t="s">
        <v>690</v>
      </c>
      <c r="O59" s="73">
        <v>135</v>
      </c>
      <c r="Q59" s="70"/>
      <c r="R59" s="139"/>
      <c r="S59" s="73"/>
      <c r="U59" s="134"/>
      <c r="V59" s="1"/>
      <c r="W59" s="73"/>
    </row>
    <row r="60" spans="1:23" x14ac:dyDescent="0.25">
      <c r="A60" s="132"/>
      <c r="B60" s="1"/>
      <c r="C60" s="73"/>
      <c r="E60" s="132"/>
      <c r="F60" s="1"/>
      <c r="G60" s="137"/>
      <c r="H60" s="166"/>
      <c r="I60" s="134"/>
      <c r="J60" s="168"/>
      <c r="K60" s="137"/>
      <c r="M60" s="132"/>
      <c r="N60" s="1" t="s">
        <v>691</v>
      </c>
      <c r="O60" s="73">
        <v>90</v>
      </c>
      <c r="Q60" s="70"/>
      <c r="R60" s="139"/>
      <c r="S60" s="73"/>
      <c r="U60" s="134"/>
      <c r="V60" s="1"/>
      <c r="W60" s="73"/>
    </row>
    <row r="61" spans="1:23" x14ac:dyDescent="0.25">
      <c r="A61" s="132"/>
      <c r="B61" s="1"/>
      <c r="C61" s="73"/>
      <c r="E61" s="132"/>
      <c r="F61" s="1"/>
      <c r="G61" s="137"/>
      <c r="H61" s="166"/>
      <c r="I61" s="134"/>
      <c r="J61" s="168"/>
      <c r="K61" s="137"/>
      <c r="M61" s="132">
        <v>43902</v>
      </c>
      <c r="N61" s="1" t="s">
        <v>692</v>
      </c>
      <c r="O61" s="73">
        <v>96</v>
      </c>
      <c r="Q61" s="70"/>
      <c r="R61" s="139"/>
      <c r="S61" s="73"/>
      <c r="U61" s="134"/>
      <c r="V61" s="1"/>
      <c r="W61" s="73"/>
    </row>
    <row r="62" spans="1:23" x14ac:dyDescent="0.25">
      <c r="A62" s="132"/>
      <c r="B62" s="1"/>
      <c r="C62" s="73"/>
      <c r="E62" s="132"/>
      <c r="F62" s="1"/>
      <c r="G62" s="137"/>
      <c r="H62" s="166"/>
      <c r="I62" s="134"/>
      <c r="J62" s="168"/>
      <c r="K62" s="137"/>
      <c r="M62" s="132">
        <v>43900</v>
      </c>
      <c r="N62" s="1" t="s">
        <v>693</v>
      </c>
      <c r="O62" s="73">
        <v>25</v>
      </c>
      <c r="Q62" s="70"/>
      <c r="R62" s="139"/>
      <c r="S62" s="73"/>
      <c r="U62" s="134"/>
      <c r="V62" s="1"/>
      <c r="W62" s="73"/>
    </row>
    <row r="63" spans="1:23" x14ac:dyDescent="0.25">
      <c r="A63" s="132"/>
      <c r="B63" s="1"/>
      <c r="C63" s="73"/>
      <c r="E63" s="132"/>
      <c r="F63" s="1"/>
      <c r="G63" s="137"/>
      <c r="H63" s="166"/>
      <c r="I63" s="134"/>
      <c r="J63" s="168"/>
      <c r="K63" s="137"/>
      <c r="M63" s="132">
        <v>43910</v>
      </c>
      <c r="N63" s="1" t="s">
        <v>625</v>
      </c>
      <c r="O63" s="73">
        <v>137</v>
      </c>
      <c r="Q63" s="70"/>
      <c r="R63" s="139"/>
      <c r="S63" s="73"/>
      <c r="U63" s="134"/>
      <c r="V63" s="1"/>
      <c r="W63" s="73"/>
    </row>
    <row r="64" spans="1:23" x14ac:dyDescent="0.25">
      <c r="A64" s="132"/>
      <c r="B64" s="1"/>
      <c r="C64" s="73"/>
      <c r="E64" s="132"/>
      <c r="F64" s="1"/>
      <c r="G64" s="137"/>
      <c r="H64" s="166"/>
      <c r="I64" s="134"/>
      <c r="J64" s="168"/>
      <c r="K64" s="137"/>
      <c r="M64" s="132">
        <v>43911</v>
      </c>
      <c r="N64" s="1" t="s">
        <v>625</v>
      </c>
      <c r="O64" s="73">
        <v>680</v>
      </c>
      <c r="Q64" s="70"/>
      <c r="R64" s="139"/>
      <c r="S64" s="73"/>
      <c r="U64" s="134"/>
      <c r="V64" s="1"/>
      <c r="W64" s="73"/>
    </row>
    <row r="65" spans="1:23" x14ac:dyDescent="0.25">
      <c r="A65" s="132"/>
      <c r="B65" s="1"/>
      <c r="C65" s="73"/>
      <c r="E65" s="132"/>
      <c r="F65" s="1"/>
      <c r="G65" s="137"/>
      <c r="H65" s="166"/>
      <c r="I65" s="134"/>
      <c r="J65" s="168"/>
      <c r="K65" s="137"/>
      <c r="M65" s="132">
        <v>43912</v>
      </c>
      <c r="N65" s="1" t="s">
        <v>683</v>
      </c>
      <c r="O65" s="73">
        <v>120</v>
      </c>
      <c r="Q65" s="70"/>
      <c r="R65" s="139"/>
      <c r="S65" s="73"/>
      <c r="U65" s="134"/>
      <c r="V65" s="1"/>
      <c r="W65" s="73"/>
    </row>
    <row r="66" spans="1:23" x14ac:dyDescent="0.25">
      <c r="A66" s="132"/>
      <c r="B66" s="1"/>
      <c r="C66" s="73"/>
      <c r="E66" s="132"/>
      <c r="F66" s="1"/>
      <c r="G66" s="137"/>
      <c r="H66" s="166"/>
      <c r="I66" s="134"/>
      <c r="J66" s="168"/>
      <c r="K66" s="137"/>
      <c r="M66" s="132"/>
      <c r="N66" s="1" t="s">
        <v>695</v>
      </c>
      <c r="O66" s="73">
        <v>20</v>
      </c>
      <c r="Q66" s="70"/>
      <c r="R66" s="139"/>
      <c r="S66" s="73"/>
      <c r="U66" s="134"/>
      <c r="V66" s="1"/>
      <c r="W66" s="73"/>
    </row>
    <row r="67" spans="1:23" x14ac:dyDescent="0.25">
      <c r="A67" s="132"/>
      <c r="B67" s="1"/>
      <c r="C67" s="73"/>
      <c r="E67" s="132"/>
      <c r="F67" s="1"/>
      <c r="G67" s="137"/>
      <c r="H67" s="166"/>
      <c r="I67" s="134"/>
      <c r="J67" s="168"/>
      <c r="K67" s="137"/>
      <c r="M67" s="132">
        <v>43913</v>
      </c>
      <c r="N67" s="1" t="s">
        <v>625</v>
      </c>
      <c r="O67" s="73">
        <v>22</v>
      </c>
      <c r="Q67" s="70"/>
      <c r="R67" s="1"/>
      <c r="S67" s="73"/>
      <c r="U67" s="134"/>
      <c r="V67" s="1"/>
      <c r="W67" s="73"/>
    </row>
    <row r="68" spans="1:23" x14ac:dyDescent="0.25">
      <c r="A68" s="132"/>
      <c r="B68" s="1"/>
      <c r="C68" s="73"/>
      <c r="E68" s="132"/>
      <c r="F68" s="1"/>
      <c r="G68" s="137"/>
      <c r="H68" s="166"/>
      <c r="I68" s="134"/>
      <c r="J68" s="168"/>
      <c r="K68" s="137"/>
      <c r="M68" s="132"/>
      <c r="N68" s="1" t="s">
        <v>625</v>
      </c>
      <c r="O68" s="73">
        <v>561</v>
      </c>
      <c r="Q68" s="70"/>
      <c r="R68" s="1"/>
      <c r="S68" s="73"/>
      <c r="U68" s="134"/>
      <c r="V68" s="1"/>
      <c r="W68" s="73"/>
    </row>
    <row r="69" spans="1:23" x14ac:dyDescent="0.25">
      <c r="A69" s="132"/>
      <c r="B69" s="1"/>
      <c r="C69" s="73"/>
      <c r="E69" s="132"/>
      <c r="F69" s="1"/>
      <c r="G69" s="137"/>
      <c r="H69" s="166"/>
      <c r="I69" s="134"/>
      <c r="J69" s="168"/>
      <c r="K69" s="137"/>
      <c r="M69" s="132"/>
      <c r="N69" s="1" t="s">
        <v>625</v>
      </c>
      <c r="O69" s="73">
        <v>294</v>
      </c>
      <c r="Q69" s="70"/>
      <c r="R69" s="1"/>
      <c r="S69" s="73"/>
      <c r="U69" s="134"/>
      <c r="V69" s="1"/>
      <c r="W69" s="73"/>
    </row>
    <row r="70" spans="1:23" x14ac:dyDescent="0.25">
      <c r="A70" s="132"/>
      <c r="B70" s="1"/>
      <c r="C70" s="73"/>
      <c r="E70" s="132"/>
      <c r="F70" s="1"/>
      <c r="G70" s="137"/>
      <c r="H70" s="166"/>
      <c r="I70" s="134"/>
      <c r="J70" s="168"/>
      <c r="K70" s="137"/>
      <c r="M70" s="132"/>
      <c r="N70" s="1" t="s">
        <v>696</v>
      </c>
      <c r="O70" s="73">
        <v>150</v>
      </c>
      <c r="Q70" s="70"/>
      <c r="R70" s="1"/>
      <c r="S70" s="73"/>
      <c r="U70" s="134"/>
      <c r="V70" s="1"/>
      <c r="W70" s="73"/>
    </row>
    <row r="71" spans="1:23" x14ac:dyDescent="0.25">
      <c r="A71" s="132"/>
      <c r="B71" s="1"/>
      <c r="C71" s="73"/>
      <c r="E71" s="132"/>
      <c r="F71" s="1"/>
      <c r="G71" s="137"/>
      <c r="H71" s="166"/>
      <c r="I71" s="134"/>
      <c r="J71" s="168"/>
      <c r="K71" s="137"/>
      <c r="M71" s="132"/>
      <c r="N71" s="1" t="s">
        <v>625</v>
      </c>
      <c r="O71" s="73">
        <v>264</v>
      </c>
      <c r="Q71" s="70"/>
      <c r="R71" s="1"/>
      <c r="S71" s="73"/>
      <c r="U71" s="134"/>
      <c r="V71" s="1"/>
      <c r="W71" s="73"/>
    </row>
    <row r="72" spans="1:23" x14ac:dyDescent="0.25">
      <c r="A72" s="132"/>
      <c r="B72" s="1"/>
      <c r="C72" s="73"/>
      <c r="E72" s="132"/>
      <c r="F72" s="1"/>
      <c r="G72" s="137"/>
      <c r="H72" s="166"/>
      <c r="I72" s="134"/>
      <c r="J72" s="168"/>
      <c r="K72" s="137"/>
      <c r="M72" s="132">
        <v>43914</v>
      </c>
      <c r="N72" s="1" t="s">
        <v>682</v>
      </c>
      <c r="O72" s="73">
        <v>25</v>
      </c>
      <c r="Q72" s="70"/>
      <c r="R72" s="1"/>
      <c r="S72" s="73"/>
      <c r="U72" s="134"/>
      <c r="V72" s="1"/>
      <c r="W72" s="73"/>
    </row>
    <row r="73" spans="1:23" x14ac:dyDescent="0.25">
      <c r="A73" s="132"/>
      <c r="B73" s="1"/>
      <c r="C73" s="73"/>
      <c r="E73" s="132"/>
      <c r="F73" s="1"/>
      <c r="G73" s="137"/>
      <c r="H73" s="166"/>
      <c r="I73" s="134"/>
      <c r="J73" s="168"/>
      <c r="K73" s="137"/>
      <c r="M73" s="132"/>
      <c r="N73" s="1" t="s">
        <v>698</v>
      </c>
      <c r="O73" s="73">
        <v>195</v>
      </c>
      <c r="Q73" s="70"/>
      <c r="R73" s="1"/>
      <c r="S73" s="73"/>
      <c r="U73" s="134"/>
      <c r="V73" s="1"/>
      <c r="W73" s="73"/>
    </row>
    <row r="74" spans="1:23" x14ac:dyDescent="0.25">
      <c r="A74" s="132"/>
      <c r="B74" s="1"/>
      <c r="C74" s="73"/>
      <c r="E74" s="132"/>
      <c r="F74" s="1"/>
      <c r="G74" s="137"/>
      <c r="H74" s="166"/>
      <c r="I74" s="134"/>
      <c r="J74" s="168"/>
      <c r="K74" s="137"/>
      <c r="M74" s="132"/>
      <c r="N74" s="1" t="s">
        <v>699</v>
      </c>
      <c r="O74" s="73">
        <v>188</v>
      </c>
      <c r="Q74" s="70"/>
      <c r="R74" s="1"/>
      <c r="S74" s="73"/>
      <c r="U74" s="134"/>
      <c r="V74" s="1"/>
      <c r="W74" s="73"/>
    </row>
    <row r="75" spans="1:23" x14ac:dyDescent="0.25">
      <c r="A75" s="132"/>
      <c r="B75" s="1"/>
      <c r="C75" s="73"/>
      <c r="E75" s="132"/>
      <c r="F75" s="1"/>
      <c r="G75" s="137"/>
      <c r="H75" s="166"/>
      <c r="I75" s="134"/>
      <c r="J75" s="168"/>
      <c r="K75" s="137"/>
      <c r="M75" s="132">
        <v>43915</v>
      </c>
      <c r="N75" s="1" t="s">
        <v>701</v>
      </c>
      <c r="O75" s="73">
        <v>34</v>
      </c>
      <c r="Q75" s="70"/>
      <c r="R75" s="1"/>
      <c r="S75" s="73"/>
      <c r="U75" s="134"/>
      <c r="V75" s="1"/>
      <c r="W75" s="73"/>
    </row>
    <row r="76" spans="1:23" x14ac:dyDescent="0.25">
      <c r="A76" s="132"/>
      <c r="B76" s="1"/>
      <c r="C76" s="73"/>
      <c r="E76" s="132"/>
      <c r="F76" s="1"/>
      <c r="G76" s="137"/>
      <c r="H76" s="166"/>
      <c r="I76" s="134"/>
      <c r="J76" s="168"/>
      <c r="K76" s="137"/>
      <c r="M76" s="132">
        <v>43917</v>
      </c>
      <c r="N76" s="1" t="s">
        <v>702</v>
      </c>
      <c r="O76" s="73">
        <v>50</v>
      </c>
      <c r="Q76" s="70"/>
      <c r="R76" s="1"/>
      <c r="S76" s="73"/>
      <c r="U76" s="134"/>
      <c r="V76" s="1"/>
      <c r="W76" s="73"/>
    </row>
    <row r="77" spans="1:23" x14ac:dyDescent="0.25">
      <c r="A77" s="132"/>
      <c r="B77" s="1"/>
      <c r="C77" s="73"/>
      <c r="E77" s="132"/>
      <c r="F77" s="1"/>
      <c r="G77" s="137"/>
      <c r="H77" s="166"/>
      <c r="I77" s="134"/>
      <c r="J77" s="168"/>
      <c r="K77" s="137"/>
      <c r="M77" s="132"/>
      <c r="N77" s="1" t="s">
        <v>625</v>
      </c>
      <c r="O77" s="73">
        <v>70</v>
      </c>
      <c r="Q77" s="70"/>
      <c r="R77" s="1"/>
      <c r="S77" s="73"/>
      <c r="U77" s="134"/>
      <c r="V77" s="1"/>
      <c r="W77" s="73"/>
    </row>
    <row r="78" spans="1:23" x14ac:dyDescent="0.25">
      <c r="A78" s="132"/>
      <c r="B78" s="1"/>
      <c r="C78" s="73"/>
      <c r="E78" s="132"/>
      <c r="F78" s="1"/>
      <c r="G78" s="137"/>
      <c r="H78" s="166"/>
      <c r="I78" s="134"/>
      <c r="J78" s="168"/>
      <c r="K78" s="137"/>
      <c r="M78" s="132"/>
      <c r="N78" s="1" t="s">
        <v>703</v>
      </c>
      <c r="O78" s="73">
        <v>335</v>
      </c>
      <c r="Q78" s="70"/>
      <c r="R78" s="1"/>
      <c r="S78" s="73"/>
      <c r="U78" s="134"/>
      <c r="V78" s="1"/>
      <c r="W78" s="73"/>
    </row>
    <row r="79" spans="1:23" x14ac:dyDescent="0.25">
      <c r="A79" s="132"/>
      <c r="B79" s="1"/>
      <c r="C79" s="73"/>
      <c r="E79" s="132"/>
      <c r="F79" s="1"/>
      <c r="G79" s="137"/>
      <c r="H79" s="166"/>
      <c r="I79" s="134"/>
      <c r="J79" s="168"/>
      <c r="K79" s="137"/>
      <c r="M79" s="70"/>
      <c r="N79" s="1" t="s">
        <v>704</v>
      </c>
      <c r="O79" s="73">
        <v>45</v>
      </c>
      <c r="Q79" s="70"/>
      <c r="R79" s="1"/>
      <c r="S79" s="73"/>
      <c r="U79" s="134"/>
      <c r="V79" s="1"/>
      <c r="W79" s="73"/>
    </row>
    <row r="80" spans="1:23" x14ac:dyDescent="0.25">
      <c r="A80" s="132"/>
      <c r="B80" s="1"/>
      <c r="C80" s="73"/>
      <c r="E80" s="132"/>
      <c r="F80" s="1"/>
      <c r="G80" s="137"/>
      <c r="H80" s="166"/>
      <c r="I80" s="172"/>
      <c r="J80" s="169"/>
      <c r="K80" s="170"/>
      <c r="M80" s="132">
        <v>43920</v>
      </c>
      <c r="N80" s="1" t="s">
        <v>625</v>
      </c>
      <c r="O80" s="73">
        <v>112</v>
      </c>
      <c r="Q80" s="70"/>
      <c r="R80" s="1"/>
      <c r="S80" s="73"/>
      <c r="U80" s="134"/>
      <c r="V80" s="1"/>
      <c r="W80" s="73"/>
    </row>
    <row r="81" spans="1:23" x14ac:dyDescent="0.25">
      <c r="A81" s="132"/>
      <c r="B81" s="1"/>
      <c r="C81" s="73"/>
      <c r="E81" s="132"/>
      <c r="F81" s="1"/>
      <c r="G81" s="137"/>
      <c r="H81" s="166"/>
      <c r="I81" s="172"/>
      <c r="J81" s="169"/>
      <c r="K81" s="170"/>
      <c r="M81" s="132">
        <v>43938</v>
      </c>
      <c r="N81" s="1" t="s">
        <v>707</v>
      </c>
      <c r="O81" s="73">
        <v>4700</v>
      </c>
      <c r="Q81" s="70"/>
      <c r="R81" s="1"/>
      <c r="S81" s="73"/>
      <c r="U81" s="134"/>
      <c r="V81" s="1"/>
      <c r="W81" s="73"/>
    </row>
    <row r="82" spans="1:23" x14ac:dyDescent="0.25">
      <c r="A82" s="132"/>
      <c r="B82" s="1"/>
      <c r="C82" s="73"/>
      <c r="E82" s="132"/>
      <c r="F82" s="1"/>
      <c r="G82" s="137"/>
      <c r="H82" s="166"/>
      <c r="I82" s="172"/>
      <c r="J82" s="169"/>
      <c r="K82" s="170"/>
      <c r="M82" s="132">
        <v>43966</v>
      </c>
      <c r="N82" s="1" t="s">
        <v>709</v>
      </c>
      <c r="O82" s="73">
        <v>8000</v>
      </c>
      <c r="Q82" s="70"/>
      <c r="R82" s="1"/>
      <c r="S82" s="73"/>
      <c r="U82" s="134"/>
      <c r="V82" s="1"/>
      <c r="W82" s="73"/>
    </row>
    <row r="83" spans="1:23" x14ac:dyDescent="0.25">
      <c r="A83" s="132"/>
      <c r="B83" s="1"/>
      <c r="C83" s="73"/>
      <c r="E83" s="132"/>
      <c r="F83" s="1"/>
      <c r="G83" s="137"/>
      <c r="H83" s="166"/>
      <c r="I83" s="172"/>
      <c r="J83" s="169"/>
      <c r="K83" s="170"/>
      <c r="M83" s="132">
        <v>43968</v>
      </c>
      <c r="N83" s="1" t="s">
        <v>625</v>
      </c>
      <c r="O83" s="73">
        <v>851</v>
      </c>
      <c r="Q83" s="70"/>
      <c r="R83" s="1"/>
      <c r="S83" s="73"/>
      <c r="U83" s="134"/>
      <c r="V83" s="1"/>
      <c r="W83" s="73"/>
    </row>
    <row r="84" spans="1:23" x14ac:dyDescent="0.25">
      <c r="A84" s="132"/>
      <c r="B84" s="1"/>
      <c r="C84" s="73"/>
      <c r="E84" s="132"/>
      <c r="F84" s="1"/>
      <c r="G84" s="137"/>
      <c r="H84" s="166"/>
      <c r="I84" s="172"/>
      <c r="J84" s="169"/>
      <c r="K84" s="170"/>
      <c r="M84" s="132"/>
      <c r="N84" s="1" t="s">
        <v>625</v>
      </c>
      <c r="O84" s="73">
        <v>174</v>
      </c>
      <c r="Q84" s="70"/>
      <c r="R84" s="1"/>
      <c r="S84" s="73"/>
      <c r="U84" s="134"/>
      <c r="V84" s="1"/>
      <c r="W84" s="73"/>
    </row>
    <row r="85" spans="1:23" x14ac:dyDescent="0.25">
      <c r="A85" s="132"/>
      <c r="B85" s="1"/>
      <c r="C85" s="73"/>
      <c r="E85" s="132"/>
      <c r="F85" s="1"/>
      <c r="G85" s="137"/>
      <c r="H85" s="166"/>
      <c r="I85" s="172"/>
      <c r="J85" s="169"/>
      <c r="K85" s="170"/>
      <c r="M85" s="132">
        <v>43969</v>
      </c>
      <c r="N85" s="1" t="s">
        <v>625</v>
      </c>
      <c r="O85" s="73">
        <v>882</v>
      </c>
      <c r="Q85" s="70"/>
      <c r="R85" s="1"/>
      <c r="S85" s="73"/>
      <c r="U85" s="134"/>
      <c r="V85" s="1"/>
      <c r="W85" s="73"/>
    </row>
    <row r="86" spans="1:23" x14ac:dyDescent="0.25">
      <c r="A86" s="132"/>
      <c r="B86" s="1"/>
      <c r="C86" s="73"/>
      <c r="E86" s="132"/>
      <c r="F86" s="1"/>
      <c r="G86" s="137"/>
      <c r="H86" s="166"/>
      <c r="I86" s="172"/>
      <c r="J86" s="169"/>
      <c r="K86" s="170"/>
      <c r="M86" s="132">
        <v>43970</v>
      </c>
      <c r="N86" s="1" t="s">
        <v>625</v>
      </c>
      <c r="O86" s="73">
        <v>999</v>
      </c>
      <c r="Q86" s="70"/>
      <c r="R86" s="1"/>
      <c r="S86" s="73"/>
      <c r="U86" s="134"/>
      <c r="V86" s="1"/>
      <c r="W86" s="73"/>
    </row>
    <row r="87" spans="1:23" x14ac:dyDescent="0.25">
      <c r="A87" s="132"/>
      <c r="B87" s="1"/>
      <c r="C87" s="73"/>
      <c r="E87" s="132"/>
      <c r="F87" s="1"/>
      <c r="G87" s="137"/>
      <c r="H87" s="166"/>
      <c r="I87" s="172"/>
      <c r="J87" s="169"/>
      <c r="K87" s="170"/>
      <c r="M87" s="132"/>
      <c r="N87" s="1" t="s">
        <v>625</v>
      </c>
      <c r="O87" s="73">
        <v>87</v>
      </c>
      <c r="Q87" s="70"/>
      <c r="R87" s="1"/>
      <c r="S87" s="73"/>
      <c r="U87" s="134"/>
      <c r="V87" s="1"/>
      <c r="W87" s="73"/>
    </row>
    <row r="88" spans="1:23" x14ac:dyDescent="0.25">
      <c r="A88" s="132"/>
      <c r="B88" s="1"/>
      <c r="C88" s="73"/>
      <c r="E88" s="132"/>
      <c r="F88" s="1"/>
      <c r="G88" s="137"/>
      <c r="H88" s="166"/>
      <c r="I88" s="172"/>
      <c r="J88" s="169"/>
      <c r="K88" s="170"/>
      <c r="M88" s="132">
        <v>43973</v>
      </c>
      <c r="N88" s="1" t="s">
        <v>625</v>
      </c>
      <c r="O88" s="73">
        <v>805</v>
      </c>
      <c r="Q88" s="70"/>
      <c r="R88" s="1"/>
      <c r="S88" s="73"/>
      <c r="U88" s="134"/>
      <c r="V88" s="1"/>
      <c r="W88" s="73"/>
    </row>
    <row r="89" spans="1:23" x14ac:dyDescent="0.25">
      <c r="A89" s="132"/>
      <c r="B89" s="1"/>
      <c r="C89" s="73"/>
      <c r="E89" s="132"/>
      <c r="F89" s="1"/>
      <c r="G89" s="137"/>
      <c r="H89" s="166"/>
      <c r="I89" s="172"/>
      <c r="J89" s="169"/>
      <c r="K89" s="170"/>
      <c r="M89" s="132">
        <v>43950</v>
      </c>
      <c r="N89" s="1" t="s">
        <v>625</v>
      </c>
      <c r="O89" s="73">
        <v>185</v>
      </c>
      <c r="Q89" s="70"/>
      <c r="R89" s="1"/>
      <c r="S89" s="73"/>
      <c r="U89" s="134"/>
      <c r="V89" s="1"/>
      <c r="W89" s="73"/>
    </row>
    <row r="90" spans="1:23" x14ac:dyDescent="0.25">
      <c r="A90" s="132"/>
      <c r="B90" s="1"/>
      <c r="C90" s="73"/>
      <c r="E90" s="132"/>
      <c r="F90" s="1"/>
      <c r="G90" s="137"/>
      <c r="H90" s="166"/>
      <c r="I90" s="172"/>
      <c r="J90" s="169"/>
      <c r="K90" s="170"/>
      <c r="M90" s="132">
        <v>43978</v>
      </c>
      <c r="N90" s="1" t="s">
        <v>625</v>
      </c>
      <c r="O90" s="73">
        <v>403</v>
      </c>
      <c r="Q90" s="70"/>
      <c r="R90" s="1"/>
      <c r="S90" s="73"/>
      <c r="U90" s="134"/>
      <c r="V90" s="1"/>
      <c r="W90" s="73"/>
    </row>
    <row r="91" spans="1:23" x14ac:dyDescent="0.25">
      <c r="A91" s="132"/>
      <c r="B91" s="1"/>
      <c r="C91" s="73"/>
      <c r="E91" s="132"/>
      <c r="F91" s="1"/>
      <c r="G91" s="137"/>
      <c r="H91" s="166"/>
      <c r="I91" s="172"/>
      <c r="J91" s="169"/>
      <c r="K91" s="170"/>
      <c r="M91" s="132"/>
      <c r="N91" s="1" t="s">
        <v>625</v>
      </c>
      <c r="O91" s="73">
        <v>196</v>
      </c>
      <c r="Q91" s="70"/>
      <c r="R91" s="1"/>
      <c r="S91" s="73"/>
      <c r="U91" s="134"/>
      <c r="V91" s="1"/>
      <c r="W91" s="73"/>
    </row>
    <row r="92" spans="1:23" x14ac:dyDescent="0.25">
      <c r="A92" s="132"/>
      <c r="B92" s="1"/>
      <c r="C92" s="73"/>
      <c r="E92" s="132"/>
      <c r="F92" s="1"/>
      <c r="G92" s="137"/>
      <c r="H92" s="166"/>
      <c r="I92" s="172"/>
      <c r="J92" s="169"/>
      <c r="K92" s="170"/>
      <c r="M92" s="132"/>
      <c r="N92" s="1" t="s">
        <v>625</v>
      </c>
      <c r="O92" s="73">
        <v>300</v>
      </c>
      <c r="Q92" s="70"/>
      <c r="R92" s="1"/>
      <c r="S92" s="73"/>
      <c r="U92" s="134"/>
      <c r="V92" s="1"/>
      <c r="W92" s="73"/>
    </row>
    <row r="93" spans="1:23" x14ac:dyDescent="0.25">
      <c r="A93" s="132"/>
      <c r="B93" s="1"/>
      <c r="C93" s="73"/>
      <c r="E93" s="132"/>
      <c r="F93" s="1"/>
      <c r="G93" s="137"/>
      <c r="H93" s="166"/>
      <c r="I93" s="172"/>
      <c r="J93" s="169"/>
      <c r="K93" s="170"/>
      <c r="M93" s="132"/>
      <c r="N93" s="1" t="s">
        <v>625</v>
      </c>
      <c r="O93" s="73">
        <v>2870</v>
      </c>
      <c r="Q93" s="70"/>
      <c r="R93" s="1"/>
      <c r="S93" s="73"/>
      <c r="U93" s="134"/>
      <c r="V93" s="1"/>
      <c r="W93" s="73"/>
    </row>
    <row r="94" spans="1:23" x14ac:dyDescent="0.25">
      <c r="A94" s="132"/>
      <c r="B94" s="1"/>
      <c r="C94" s="73"/>
      <c r="E94" s="132"/>
      <c r="F94" s="1"/>
      <c r="G94" s="137"/>
      <c r="H94" s="166"/>
      <c r="I94" s="172"/>
      <c r="J94" s="169"/>
      <c r="K94" s="170"/>
      <c r="M94" s="132">
        <v>43980</v>
      </c>
      <c r="N94" s="1" t="s">
        <v>712</v>
      </c>
      <c r="O94" s="73">
        <v>25</v>
      </c>
      <c r="Q94" s="70"/>
      <c r="R94" s="1"/>
      <c r="S94" s="73"/>
      <c r="U94" s="134"/>
      <c r="V94" s="1"/>
      <c r="W94" s="73"/>
    </row>
    <row r="95" spans="1:23" x14ac:dyDescent="0.25">
      <c r="A95" s="132"/>
      <c r="B95" s="1"/>
      <c r="C95" s="73"/>
      <c r="E95" s="132"/>
      <c r="F95" s="1"/>
      <c r="G95" s="137"/>
      <c r="H95" s="166"/>
      <c r="I95" s="172"/>
      <c r="J95" s="169"/>
      <c r="K95" s="170"/>
      <c r="M95" s="132">
        <v>43982</v>
      </c>
      <c r="N95" s="1" t="s">
        <v>625</v>
      </c>
      <c r="O95" s="73">
        <v>928</v>
      </c>
      <c r="Q95" s="70"/>
      <c r="R95" s="1"/>
      <c r="S95" s="73"/>
      <c r="U95" s="134"/>
      <c r="V95" s="1"/>
      <c r="W95" s="73"/>
    </row>
    <row r="96" spans="1:23" x14ac:dyDescent="0.25">
      <c r="A96" s="132"/>
      <c r="B96" s="1"/>
      <c r="C96" s="73"/>
      <c r="E96" s="132"/>
      <c r="F96" s="1"/>
      <c r="G96" s="137"/>
      <c r="H96" s="166"/>
      <c r="I96" s="172"/>
      <c r="J96" s="169"/>
      <c r="K96" s="170"/>
      <c r="M96" s="132">
        <v>43983</v>
      </c>
      <c r="N96" s="1" t="s">
        <v>625</v>
      </c>
      <c r="O96" s="73">
        <v>33</v>
      </c>
      <c r="Q96" s="70"/>
      <c r="R96" s="1"/>
      <c r="S96" s="73"/>
      <c r="U96" s="134"/>
      <c r="V96" s="1"/>
      <c r="W96" s="73"/>
    </row>
    <row r="97" spans="1:23" x14ac:dyDescent="0.25">
      <c r="A97" s="132"/>
      <c r="B97" s="1"/>
      <c r="C97" s="73"/>
      <c r="E97" s="132"/>
      <c r="F97" s="1"/>
      <c r="G97" s="137"/>
      <c r="H97" s="166"/>
      <c r="I97" s="172"/>
      <c r="J97" s="169"/>
      <c r="K97" s="170"/>
      <c r="M97" s="132">
        <v>43985</v>
      </c>
      <c r="N97" s="1" t="s">
        <v>625</v>
      </c>
      <c r="O97" s="73">
        <v>123</v>
      </c>
      <c r="Q97" s="70"/>
      <c r="R97" s="1"/>
      <c r="S97" s="73"/>
      <c r="U97" s="134"/>
      <c r="V97" s="1"/>
      <c r="W97" s="73"/>
    </row>
    <row r="98" spans="1:23" x14ac:dyDescent="0.25">
      <c r="A98" s="132"/>
      <c r="B98" s="1"/>
      <c r="C98" s="73"/>
      <c r="E98" s="132"/>
      <c r="F98" s="1"/>
      <c r="G98" s="137"/>
      <c r="H98" s="166"/>
      <c r="I98" s="172"/>
      <c r="J98" s="169"/>
      <c r="K98" s="170"/>
      <c r="M98" s="132"/>
      <c r="N98" s="1" t="s">
        <v>713</v>
      </c>
      <c r="O98" s="73">
        <v>120</v>
      </c>
      <c r="Q98" s="70"/>
      <c r="R98" s="1"/>
      <c r="S98" s="73"/>
      <c r="U98" s="134"/>
      <c r="V98" s="1"/>
      <c r="W98" s="73"/>
    </row>
    <row r="99" spans="1:23" x14ac:dyDescent="0.25">
      <c r="A99" s="132"/>
      <c r="B99" s="1"/>
      <c r="C99" s="73"/>
      <c r="E99" s="132"/>
      <c r="F99" s="1"/>
      <c r="G99" s="137"/>
      <c r="H99" s="166"/>
      <c r="I99" s="172"/>
      <c r="J99" s="169"/>
      <c r="K99" s="170"/>
      <c r="M99" s="132">
        <v>43993</v>
      </c>
      <c r="N99" s="1" t="s">
        <v>625</v>
      </c>
      <c r="O99" s="73">
        <v>99</v>
      </c>
      <c r="Q99" s="70"/>
      <c r="R99" s="1"/>
      <c r="S99" s="73"/>
      <c r="U99" s="134"/>
      <c r="V99" s="1"/>
      <c r="W99" s="73"/>
    </row>
    <row r="100" spans="1:23" x14ac:dyDescent="0.25">
      <c r="A100" s="132"/>
      <c r="B100" s="1"/>
      <c r="C100" s="73"/>
      <c r="E100" s="132"/>
      <c r="F100" s="1"/>
      <c r="G100" s="137"/>
      <c r="H100" s="166"/>
      <c r="I100" s="172"/>
      <c r="J100" s="169"/>
      <c r="K100" s="170"/>
      <c r="M100" s="132">
        <v>43996</v>
      </c>
      <c r="N100" s="1" t="s">
        <v>625</v>
      </c>
      <c r="O100" s="73">
        <v>32</v>
      </c>
      <c r="Q100" s="70"/>
      <c r="R100" s="1"/>
      <c r="S100" s="73"/>
      <c r="U100" s="134"/>
      <c r="V100" s="1"/>
      <c r="W100" s="73"/>
    </row>
    <row r="101" spans="1:23" x14ac:dyDescent="0.25">
      <c r="A101" s="132"/>
      <c r="B101" s="1"/>
      <c r="C101" s="73"/>
      <c r="E101" s="132"/>
      <c r="F101" s="1"/>
      <c r="G101" s="137"/>
      <c r="H101" s="166"/>
      <c r="I101" s="172"/>
      <c r="J101" s="169"/>
      <c r="K101" s="170"/>
      <c r="M101" s="248">
        <v>43993</v>
      </c>
      <c r="N101" s="249" t="s">
        <v>719</v>
      </c>
      <c r="O101" s="250">
        <v>520</v>
      </c>
      <c r="Q101" s="70"/>
      <c r="R101" s="1"/>
      <c r="S101" s="73"/>
      <c r="U101" s="134"/>
      <c r="V101" s="1"/>
      <c r="W101" s="73"/>
    </row>
    <row r="102" spans="1:23" x14ac:dyDescent="0.25">
      <c r="A102" s="132"/>
      <c r="B102" s="1"/>
      <c r="C102" s="73"/>
      <c r="E102" s="132"/>
      <c r="F102" s="1"/>
      <c r="G102" s="137"/>
      <c r="H102" s="166"/>
      <c r="I102" s="172"/>
      <c r="J102" s="169"/>
      <c r="K102" s="170"/>
      <c r="M102" s="248">
        <v>43997</v>
      </c>
      <c r="N102" s="249" t="s">
        <v>625</v>
      </c>
      <c r="O102" s="250">
        <v>329</v>
      </c>
      <c r="Q102" s="70"/>
      <c r="R102" s="1"/>
      <c r="S102" s="73"/>
      <c r="U102" s="134"/>
      <c r="V102" s="1"/>
      <c r="W102" s="73"/>
    </row>
    <row r="103" spans="1:23" x14ac:dyDescent="0.25">
      <c r="A103" s="132"/>
      <c r="B103" s="1"/>
      <c r="C103" s="73"/>
      <c r="E103" s="132"/>
      <c r="F103" s="1"/>
      <c r="G103" s="137"/>
      <c r="H103" s="166"/>
      <c r="I103" s="172"/>
      <c r="J103" s="169"/>
      <c r="K103" s="170"/>
      <c r="M103" s="248">
        <v>44000</v>
      </c>
      <c r="N103" s="249" t="s">
        <v>625</v>
      </c>
      <c r="O103" s="250">
        <v>1255</v>
      </c>
      <c r="Q103" s="70"/>
      <c r="R103" s="1"/>
      <c r="S103" s="73"/>
      <c r="U103" s="134"/>
      <c r="V103" s="1"/>
      <c r="W103" s="73"/>
    </row>
    <row r="104" spans="1:23" x14ac:dyDescent="0.25">
      <c r="A104" s="132"/>
      <c r="B104" s="1"/>
      <c r="C104" s="73"/>
      <c r="E104" s="132"/>
      <c r="F104" s="1"/>
      <c r="G104" s="137"/>
      <c r="H104" s="166"/>
      <c r="I104" s="172"/>
      <c r="J104" s="169"/>
      <c r="K104" s="170"/>
      <c r="M104" s="248">
        <v>44002</v>
      </c>
      <c r="N104" s="249" t="s">
        <v>623</v>
      </c>
      <c r="O104" s="250">
        <v>120</v>
      </c>
      <c r="Q104" s="70"/>
      <c r="R104" s="1"/>
      <c r="S104" s="73"/>
      <c r="U104" s="134"/>
      <c r="V104" s="1"/>
      <c r="W104" s="73"/>
    </row>
    <row r="105" spans="1:23" x14ac:dyDescent="0.25">
      <c r="A105" s="132"/>
      <c r="B105" s="1"/>
      <c r="C105" s="73"/>
      <c r="E105" s="132"/>
      <c r="F105" s="1"/>
      <c r="G105" s="137"/>
      <c r="H105" s="166"/>
      <c r="I105" s="172"/>
      <c r="J105" s="169"/>
      <c r="K105" s="170"/>
      <c r="M105" s="248">
        <v>44006</v>
      </c>
      <c r="N105" s="249" t="s">
        <v>625</v>
      </c>
      <c r="O105" s="250">
        <v>126</v>
      </c>
      <c r="Q105" s="70"/>
      <c r="R105" s="1"/>
      <c r="S105" s="73"/>
      <c r="U105" s="134"/>
      <c r="V105" s="1"/>
      <c r="W105" s="73"/>
    </row>
    <row r="106" spans="1:23" x14ac:dyDescent="0.25">
      <c r="A106" s="132"/>
      <c r="B106" s="1"/>
      <c r="C106" s="73"/>
      <c r="E106" s="132"/>
      <c r="F106" s="1"/>
      <c r="G106" s="137"/>
      <c r="H106" s="166"/>
      <c r="I106" s="172"/>
      <c r="J106" s="169"/>
      <c r="K106" s="170"/>
      <c r="M106" s="248">
        <v>44007</v>
      </c>
      <c r="N106" s="249" t="s">
        <v>721</v>
      </c>
      <c r="O106" s="250">
        <v>100</v>
      </c>
      <c r="Q106" s="70"/>
      <c r="R106" s="1"/>
      <c r="S106" s="73"/>
      <c r="U106" s="134"/>
      <c r="V106" s="1"/>
      <c r="W106" s="73"/>
    </row>
    <row r="107" spans="1:23" x14ac:dyDescent="0.25">
      <c r="A107" s="132"/>
      <c r="B107" s="1"/>
      <c r="C107" s="73"/>
      <c r="E107" s="132"/>
      <c r="F107" s="1"/>
      <c r="G107" s="137"/>
      <c r="H107" s="166"/>
      <c r="I107" s="172"/>
      <c r="J107" s="169"/>
      <c r="K107" s="170"/>
      <c r="M107" s="248">
        <v>44010</v>
      </c>
      <c r="N107" s="249" t="s">
        <v>625</v>
      </c>
      <c r="O107" s="250">
        <v>70</v>
      </c>
      <c r="Q107" s="70"/>
      <c r="R107" s="1"/>
      <c r="S107" s="73"/>
      <c r="U107" s="134"/>
      <c r="V107" s="1"/>
      <c r="W107" s="73"/>
    </row>
    <row r="108" spans="1:23" x14ac:dyDescent="0.25">
      <c r="A108" s="132"/>
      <c r="B108" s="1"/>
      <c r="C108" s="73"/>
      <c r="E108" s="132"/>
      <c r="F108" s="1"/>
      <c r="G108" s="137"/>
      <c r="H108" s="166"/>
      <c r="I108" s="172"/>
      <c r="J108" s="169"/>
      <c r="K108" s="170"/>
      <c r="M108" s="248">
        <v>44013</v>
      </c>
      <c r="N108" s="249" t="s">
        <v>625</v>
      </c>
      <c r="O108" s="250">
        <v>75</v>
      </c>
      <c r="Q108" s="70"/>
      <c r="R108" s="1"/>
      <c r="S108" s="73"/>
      <c r="U108" s="134"/>
      <c r="V108" s="1"/>
      <c r="W108" s="73"/>
    </row>
    <row r="109" spans="1:23" x14ac:dyDescent="0.25">
      <c r="A109" s="132"/>
      <c r="B109" s="1"/>
      <c r="C109" s="73"/>
      <c r="E109" s="132"/>
      <c r="F109" s="1"/>
      <c r="G109" s="137"/>
      <c r="H109" s="166"/>
      <c r="I109" s="172"/>
      <c r="J109" s="169"/>
      <c r="K109" s="170"/>
      <c r="M109" s="251"/>
      <c r="N109" s="249" t="s">
        <v>625</v>
      </c>
      <c r="O109" s="250">
        <v>753</v>
      </c>
      <c r="Q109" s="70"/>
      <c r="R109" s="1"/>
      <c r="S109" s="73"/>
      <c r="U109" s="134"/>
      <c r="V109" s="1"/>
      <c r="W109" s="73"/>
    </row>
    <row r="110" spans="1:23" x14ac:dyDescent="0.25">
      <c r="A110" s="132"/>
      <c r="B110" s="1"/>
      <c r="C110" s="73"/>
      <c r="E110" s="132"/>
      <c r="F110" s="1"/>
      <c r="G110" s="137"/>
      <c r="H110" s="166"/>
      <c r="I110" s="172"/>
      <c r="J110" s="169"/>
      <c r="K110" s="170"/>
      <c r="M110" s="251"/>
      <c r="N110" s="249" t="s">
        <v>722</v>
      </c>
      <c r="O110" s="250">
        <v>130</v>
      </c>
      <c r="Q110" s="70"/>
      <c r="R110" s="1"/>
      <c r="S110" s="73"/>
      <c r="U110" s="134"/>
      <c r="V110" s="1"/>
      <c r="W110" s="73"/>
    </row>
    <row r="111" spans="1:23" x14ac:dyDescent="0.25">
      <c r="A111" s="132"/>
      <c r="B111" s="1"/>
      <c r="C111" s="73"/>
      <c r="E111" s="132"/>
      <c r="F111" s="1"/>
      <c r="G111" s="137"/>
      <c r="H111" s="166"/>
      <c r="I111" s="172"/>
      <c r="J111" s="169"/>
      <c r="K111" s="170"/>
      <c r="M111" s="251"/>
      <c r="N111" s="249" t="s">
        <v>722</v>
      </c>
      <c r="O111" s="250">
        <v>211</v>
      </c>
      <c r="Q111" s="70"/>
      <c r="R111" s="1"/>
      <c r="S111" s="73"/>
      <c r="U111" s="134"/>
      <c r="V111" s="1"/>
      <c r="W111" s="73"/>
    </row>
    <row r="112" spans="1:23" ht="15.75" thickBot="1" x14ac:dyDescent="0.3">
      <c r="A112" s="132"/>
      <c r="B112" s="139"/>
      <c r="C112" s="73"/>
      <c r="E112" s="132"/>
      <c r="F112" s="1"/>
      <c r="G112" s="137"/>
      <c r="H112" s="166"/>
      <c r="I112" s="172"/>
      <c r="J112" s="169"/>
      <c r="K112" s="170"/>
      <c r="M112" s="70"/>
      <c r="N112" s="1"/>
      <c r="O112" s="73"/>
      <c r="Q112" s="70"/>
      <c r="R112" s="1"/>
      <c r="S112" s="73"/>
      <c r="U112" s="134"/>
      <c r="V112" s="1"/>
      <c r="W112" s="73"/>
    </row>
    <row r="113" spans="1:26" ht="15.75" thickBot="1" x14ac:dyDescent="0.3">
      <c r="A113" s="213" t="s">
        <v>175</v>
      </c>
      <c r="B113" s="214"/>
      <c r="C113" s="131">
        <f>SUM(C2:C112)</f>
        <v>26315</v>
      </c>
      <c r="E113" s="213" t="s">
        <v>175</v>
      </c>
      <c r="F113" s="214"/>
      <c r="G113" s="131">
        <f>SUM(G2:G112)</f>
        <v>11852</v>
      </c>
      <c r="H113" s="167"/>
      <c r="I113" s="235" t="s">
        <v>175</v>
      </c>
      <c r="J113" s="236"/>
      <c r="K113" s="131">
        <f>SUM(K2:K112)</f>
        <v>14340</v>
      </c>
      <c r="M113" s="213" t="s">
        <v>175</v>
      </c>
      <c r="N113" s="214"/>
      <c r="O113" s="131">
        <f>SUM(O2:O112)</f>
        <v>57165</v>
      </c>
      <c r="Q113" s="213" t="s">
        <v>175</v>
      </c>
      <c r="R113" s="214"/>
      <c r="S113" s="131">
        <f>SUM(S2:S112)</f>
        <v>6814</v>
      </c>
      <c r="U113" s="213" t="s">
        <v>175</v>
      </c>
      <c r="V113" s="214"/>
      <c r="W113" s="131">
        <f>SUM(W2:W112)</f>
        <v>8465</v>
      </c>
      <c r="Y113" t="s">
        <v>387</v>
      </c>
      <c r="Z113" s="75"/>
    </row>
    <row r="114" spans="1:26" x14ac:dyDescent="0.25">
      <c r="Y114" s="75">
        <f>C113+G113+K113+O113+S113+W113</f>
        <v>124951</v>
      </c>
    </row>
  </sheetData>
  <mergeCells count="12">
    <mergeCell ref="A1:C1"/>
    <mergeCell ref="E1:G1"/>
    <mergeCell ref="M1:O1"/>
    <mergeCell ref="Q1:S1"/>
    <mergeCell ref="U1:W1"/>
    <mergeCell ref="I1:K1"/>
    <mergeCell ref="A113:B113"/>
    <mergeCell ref="E113:F113"/>
    <mergeCell ref="M113:N113"/>
    <mergeCell ref="Q113:R113"/>
    <mergeCell ref="U113:V113"/>
    <mergeCell ref="I113:J113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C1" workbookViewId="0">
      <selection activeCell="N47" sqref="N47"/>
    </sheetView>
  </sheetViews>
  <sheetFormatPr defaultRowHeight="15" x14ac:dyDescent="0.25"/>
  <cols>
    <col min="1" max="1" width="10.140625" style="178" bestFit="1" customWidth="1"/>
    <col min="2" max="2" width="37.7109375" style="161" customWidth="1"/>
    <col min="3" max="3" width="10.85546875" style="179" customWidth="1"/>
    <col min="5" max="5" width="10.140625" bestFit="1" customWidth="1"/>
    <col min="6" max="6" width="22.5703125" bestFit="1" customWidth="1"/>
    <col min="7" max="7" width="9.140625" style="75"/>
    <col min="9" max="9" width="10.140625" bestFit="1" customWidth="1"/>
    <col min="10" max="10" width="37" bestFit="1" customWidth="1"/>
    <col min="11" max="12" width="11.140625" style="75" bestFit="1" customWidth="1"/>
    <col min="13" max="13" width="10.28515625" bestFit="1" customWidth="1"/>
  </cols>
  <sheetData>
    <row r="1" spans="1:13" ht="19.5" thickBot="1" x14ac:dyDescent="0.35">
      <c r="A1" s="246" t="s">
        <v>714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188"/>
      <c r="M1" s="182"/>
    </row>
    <row r="2" spans="1:13" ht="15.75" thickBot="1" x14ac:dyDescent="0.3">
      <c r="A2" s="240" t="s">
        <v>378</v>
      </c>
      <c r="B2" s="241"/>
      <c r="C2" s="242"/>
      <c r="D2" s="182"/>
      <c r="E2" s="243" t="s">
        <v>715</v>
      </c>
      <c r="F2" s="244"/>
      <c r="G2" s="245"/>
      <c r="H2" s="182"/>
      <c r="I2" s="240" t="s">
        <v>723</v>
      </c>
      <c r="J2" s="241"/>
      <c r="K2" s="242"/>
      <c r="L2" s="189"/>
      <c r="M2" s="182"/>
    </row>
    <row r="4" spans="1:13" x14ac:dyDescent="0.25">
      <c r="B4" s="161" t="s">
        <v>724</v>
      </c>
      <c r="C4" s="179">
        <v>10544</v>
      </c>
      <c r="E4" s="173">
        <v>44012</v>
      </c>
      <c r="F4" t="s">
        <v>5</v>
      </c>
      <c r="G4" s="75">
        <v>70</v>
      </c>
    </row>
    <row r="5" spans="1:13" x14ac:dyDescent="0.25">
      <c r="A5" s="180">
        <v>44013</v>
      </c>
      <c r="B5" s="161" t="s">
        <v>625</v>
      </c>
      <c r="C5" s="179">
        <v>57</v>
      </c>
      <c r="E5" s="173">
        <v>44014</v>
      </c>
      <c r="F5" t="s">
        <v>725</v>
      </c>
      <c r="G5" s="75">
        <v>50</v>
      </c>
    </row>
    <row r="6" spans="1:13" x14ac:dyDescent="0.25">
      <c r="A6" s="180">
        <v>44014</v>
      </c>
      <c r="B6" s="161" t="s">
        <v>625</v>
      </c>
      <c r="C6" s="179">
        <v>80</v>
      </c>
      <c r="E6" s="173">
        <v>44018</v>
      </c>
      <c r="F6" t="s">
        <v>5</v>
      </c>
      <c r="G6" s="75">
        <v>50</v>
      </c>
    </row>
    <row r="7" spans="1:13" x14ac:dyDescent="0.25">
      <c r="B7" s="161" t="s">
        <v>625</v>
      </c>
      <c r="C7" s="179">
        <v>35</v>
      </c>
    </row>
    <row r="8" spans="1:13" x14ac:dyDescent="0.25">
      <c r="A8" s="180">
        <v>44015</v>
      </c>
      <c r="B8" s="161" t="s">
        <v>726</v>
      </c>
      <c r="C8" s="179">
        <v>3300</v>
      </c>
    </row>
    <row r="9" spans="1:13" x14ac:dyDescent="0.25">
      <c r="A9" s="180">
        <v>44018</v>
      </c>
      <c r="B9" s="161" t="s">
        <v>625</v>
      </c>
      <c r="C9" s="179">
        <v>222</v>
      </c>
    </row>
    <row r="10" spans="1:13" x14ac:dyDescent="0.25">
      <c r="A10" s="180">
        <v>44020</v>
      </c>
      <c r="B10" s="161" t="s">
        <v>727</v>
      </c>
      <c r="C10" s="179">
        <v>100</v>
      </c>
    </row>
    <row r="11" spans="1:13" x14ac:dyDescent="0.25">
      <c r="A11" s="180">
        <v>44057</v>
      </c>
      <c r="B11" s="161" t="s">
        <v>728</v>
      </c>
      <c r="C11" s="179">
        <v>35</v>
      </c>
    </row>
    <row r="13" spans="1:13" x14ac:dyDescent="0.25">
      <c r="C13" s="179">
        <f>SUM(C4:C12)</f>
        <v>14373</v>
      </c>
      <c r="G13" s="75">
        <f>SUM(G4:G12)</f>
        <v>170</v>
      </c>
      <c r="M13" s="75">
        <f>SUM(C13:K13)</f>
        <v>14543</v>
      </c>
    </row>
    <row r="15" spans="1:13" x14ac:dyDescent="0.25">
      <c r="A15" s="180">
        <v>44049</v>
      </c>
      <c r="B15" s="161" t="s">
        <v>625</v>
      </c>
      <c r="C15" s="179">
        <v>243</v>
      </c>
      <c r="E15" s="173">
        <v>44045</v>
      </c>
      <c r="F15" t="s">
        <v>725</v>
      </c>
      <c r="G15" s="75">
        <v>50</v>
      </c>
      <c r="I15" s="173">
        <v>44042</v>
      </c>
      <c r="J15" t="s">
        <v>729</v>
      </c>
      <c r="K15" s="75">
        <v>350</v>
      </c>
    </row>
    <row r="16" spans="1:13" x14ac:dyDescent="0.25">
      <c r="B16" s="161" t="s">
        <v>625</v>
      </c>
      <c r="C16" s="179">
        <v>3592</v>
      </c>
      <c r="E16" s="173">
        <v>44057</v>
      </c>
      <c r="F16" t="s">
        <v>731</v>
      </c>
      <c r="G16" s="75">
        <v>250</v>
      </c>
    </row>
    <row r="17" spans="1:13" x14ac:dyDescent="0.25">
      <c r="B17" s="161" t="s">
        <v>625</v>
      </c>
      <c r="C17" s="179">
        <v>300</v>
      </c>
    </row>
    <row r="18" spans="1:13" x14ac:dyDescent="0.25">
      <c r="A18" s="180">
        <v>44055</v>
      </c>
      <c r="B18" s="161" t="s">
        <v>730</v>
      </c>
      <c r="C18" s="179">
        <v>400</v>
      </c>
    </row>
    <row r="19" spans="1:13" x14ac:dyDescent="0.25">
      <c r="A19" s="180">
        <v>44056</v>
      </c>
      <c r="B19" s="161" t="s">
        <v>625</v>
      </c>
      <c r="C19" s="179">
        <v>387</v>
      </c>
    </row>
    <row r="21" spans="1:13" x14ac:dyDescent="0.25">
      <c r="C21" s="179">
        <f>SUM(C15:C20)</f>
        <v>4922</v>
      </c>
      <c r="G21" s="75">
        <f>SUM(G15:G20)</f>
        <v>300</v>
      </c>
      <c r="K21" s="75">
        <f>SUM(K15:K20)</f>
        <v>350</v>
      </c>
      <c r="M21" s="75">
        <f>SUM(C21:K21)</f>
        <v>5572</v>
      </c>
    </row>
    <row r="23" spans="1:13" x14ac:dyDescent="0.25">
      <c r="A23" s="180">
        <v>44035</v>
      </c>
      <c r="B23" s="161" t="s">
        <v>733</v>
      </c>
      <c r="C23" s="179">
        <v>115</v>
      </c>
      <c r="E23" s="173">
        <v>44025</v>
      </c>
      <c r="F23" t="s">
        <v>732</v>
      </c>
      <c r="G23" s="75">
        <v>94</v>
      </c>
    </row>
    <row r="24" spans="1:13" x14ac:dyDescent="0.25">
      <c r="A24" s="180">
        <v>44057</v>
      </c>
      <c r="B24" s="161" t="s">
        <v>734</v>
      </c>
      <c r="C24" s="179">
        <v>5000</v>
      </c>
      <c r="E24" s="173">
        <v>44034</v>
      </c>
      <c r="F24" t="s">
        <v>5</v>
      </c>
      <c r="G24" s="75">
        <v>100</v>
      </c>
    </row>
    <row r="25" spans="1:13" x14ac:dyDescent="0.25">
      <c r="A25" s="180">
        <v>44060</v>
      </c>
      <c r="B25" s="161" t="s">
        <v>542</v>
      </c>
      <c r="C25" s="179">
        <v>1500</v>
      </c>
      <c r="E25" s="173">
        <v>44056</v>
      </c>
      <c r="F25" t="s">
        <v>109</v>
      </c>
      <c r="G25" s="75">
        <v>82</v>
      </c>
    </row>
    <row r="26" spans="1:13" x14ac:dyDescent="0.25">
      <c r="A26" s="180">
        <v>44061</v>
      </c>
      <c r="B26" s="161" t="s">
        <v>625</v>
      </c>
      <c r="C26" s="179">
        <v>211</v>
      </c>
      <c r="E26" s="173">
        <v>44061</v>
      </c>
      <c r="F26" t="s">
        <v>735</v>
      </c>
      <c r="G26" s="75">
        <v>886</v>
      </c>
    </row>
    <row r="27" spans="1:13" x14ac:dyDescent="0.25">
      <c r="A27" s="180">
        <v>44062</v>
      </c>
      <c r="B27" s="161" t="s">
        <v>736</v>
      </c>
      <c r="C27" s="179">
        <v>35</v>
      </c>
      <c r="F27" t="s">
        <v>735</v>
      </c>
      <c r="G27" s="75">
        <v>40</v>
      </c>
    </row>
    <row r="28" spans="1:13" x14ac:dyDescent="0.25">
      <c r="A28" s="180">
        <v>44070</v>
      </c>
      <c r="B28" s="161" t="s">
        <v>625</v>
      </c>
      <c r="C28" s="179">
        <v>440</v>
      </c>
      <c r="F28" t="s">
        <v>731</v>
      </c>
      <c r="G28" s="75">
        <v>510</v>
      </c>
    </row>
    <row r="29" spans="1:13" x14ac:dyDescent="0.25">
      <c r="A29" s="180">
        <v>44071</v>
      </c>
      <c r="B29" s="161" t="s">
        <v>737</v>
      </c>
      <c r="C29" s="179">
        <v>10</v>
      </c>
    </row>
    <row r="31" spans="1:13" x14ac:dyDescent="0.25">
      <c r="C31" s="179">
        <f>SUM(C23:C30)</f>
        <v>7311</v>
      </c>
      <c r="G31" s="75">
        <f>SUM(G23:G30)</f>
        <v>1712</v>
      </c>
      <c r="M31" s="75">
        <f>SUM(C31:K31)</f>
        <v>9023</v>
      </c>
    </row>
    <row r="33" spans="1:14" x14ac:dyDescent="0.25">
      <c r="A33" s="180">
        <v>44067</v>
      </c>
      <c r="B33" s="161" t="s">
        <v>625</v>
      </c>
      <c r="C33" s="179">
        <v>318</v>
      </c>
      <c r="E33" s="173">
        <v>44033</v>
      </c>
      <c r="F33" t="s">
        <v>600</v>
      </c>
      <c r="G33" s="75">
        <v>1000</v>
      </c>
      <c r="I33" s="173">
        <v>44066</v>
      </c>
      <c r="J33" t="s">
        <v>478</v>
      </c>
      <c r="K33" s="75">
        <v>1050</v>
      </c>
    </row>
    <row r="34" spans="1:14" x14ac:dyDescent="0.25">
      <c r="A34" s="180">
        <v>44068</v>
      </c>
      <c r="B34" s="161" t="s">
        <v>625</v>
      </c>
      <c r="C34" s="179">
        <v>2544</v>
      </c>
      <c r="E34" s="173">
        <v>44062</v>
      </c>
      <c r="F34" t="s">
        <v>5</v>
      </c>
      <c r="G34" s="75">
        <v>116</v>
      </c>
    </row>
    <row r="35" spans="1:14" x14ac:dyDescent="0.25">
      <c r="B35" s="185" t="s">
        <v>738</v>
      </c>
      <c r="C35" s="181">
        <v>11500</v>
      </c>
      <c r="E35" s="173">
        <v>44068</v>
      </c>
      <c r="F35" t="s">
        <v>739</v>
      </c>
      <c r="G35" s="75">
        <v>92</v>
      </c>
    </row>
    <row r="36" spans="1:14" x14ac:dyDescent="0.25">
      <c r="A36" s="180">
        <v>44071</v>
      </c>
      <c r="B36" s="161" t="s">
        <v>740</v>
      </c>
      <c r="C36" s="179">
        <v>40</v>
      </c>
      <c r="E36" s="173">
        <v>44070</v>
      </c>
      <c r="F36" t="s">
        <v>600</v>
      </c>
      <c r="G36" s="75">
        <v>1000</v>
      </c>
    </row>
    <row r="37" spans="1:14" x14ac:dyDescent="0.25">
      <c r="E37" s="173">
        <v>44071</v>
      </c>
      <c r="F37" t="s">
        <v>5</v>
      </c>
      <c r="G37" s="75">
        <v>98</v>
      </c>
    </row>
    <row r="39" spans="1:14" x14ac:dyDescent="0.25">
      <c r="C39" s="179">
        <f>SUM(C33:C38)</f>
        <v>14402</v>
      </c>
      <c r="G39" s="75">
        <f>SUM(G33:G38)</f>
        <v>2306</v>
      </c>
      <c r="K39" s="75">
        <f>SUM(K33:K38)</f>
        <v>1050</v>
      </c>
      <c r="M39" s="75">
        <f>SUM(C39:K39)</f>
        <v>17758</v>
      </c>
    </row>
    <row r="41" spans="1:14" ht="15.75" x14ac:dyDescent="0.25">
      <c r="C41" s="190">
        <f>C13+C21+C31+C39</f>
        <v>41008</v>
      </c>
      <c r="D41" s="191"/>
      <c r="E41" s="191"/>
      <c r="F41" s="191"/>
      <c r="G41" s="192">
        <f>G13+G21+G31+G39</f>
        <v>4488</v>
      </c>
      <c r="H41" s="191"/>
      <c r="I41" s="191"/>
      <c r="J41" s="191"/>
      <c r="K41" s="192">
        <f>K21+K39</f>
        <v>1400</v>
      </c>
      <c r="L41" s="192">
        <f>SUM(C41:K41)</f>
        <v>46896</v>
      </c>
      <c r="M41" s="75"/>
      <c r="N41" s="75">
        <f>M13+M21+M31+M39</f>
        <v>46896</v>
      </c>
    </row>
    <row r="44" spans="1:14" x14ac:dyDescent="0.25">
      <c r="J44" s="186" t="s">
        <v>741</v>
      </c>
      <c r="K44" s="187">
        <v>800</v>
      </c>
      <c r="L44" s="187"/>
    </row>
    <row r="46" spans="1:14" x14ac:dyDescent="0.25">
      <c r="M46" s="193" t="s">
        <v>175</v>
      </c>
      <c r="N46" s="194">
        <f>L41+K44</f>
        <v>47696</v>
      </c>
    </row>
  </sheetData>
  <mergeCells count="4">
    <mergeCell ref="A2:C2"/>
    <mergeCell ref="E2:G2"/>
    <mergeCell ref="I2:K2"/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2016-2017</vt:lpstr>
      <vt:lpstr>лето 2017</vt:lpstr>
      <vt:lpstr>2017-2018</vt:lpstr>
      <vt:lpstr>лето 2018</vt:lpstr>
      <vt:lpstr>2018-2019</vt:lpstr>
      <vt:lpstr>10 274;4 500</vt:lpstr>
      <vt:lpstr>лето 2019 + 6000+68</vt:lpstr>
      <vt:lpstr>2019-2020</vt:lpstr>
      <vt:lpstr>лето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2020-09-12T04:19:11Z</dcterms:modified>
</cp:coreProperties>
</file>